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hardschumacher/Desktop/TBF Opens 2025/118750 TBF Open 11-30-25/"/>
    </mc:Choice>
  </mc:AlternateContent>
  <xr:revisionPtr revIDLastSave="0" documentId="13_ncr:1_{AECA9EC5-A2CE-CC4C-83C0-E592C0608C28}" xr6:coauthVersionLast="47" xr6:coauthVersionMax="47" xr10:uidLastSave="{00000000-0000-0000-0000-000000000000}"/>
  <bookViews>
    <workbookView xWindow="880" yWindow="1200" windowWidth="44800" windowHeight="23000" xr2:uid="{00000000-000D-0000-FFFF-FFFF00000000}"/>
  </bookViews>
  <sheets>
    <sheet name="OPEN RESULTS" sheetId="2" r:id="rId1"/>
  </sheets>
  <definedNames>
    <definedName name="_xlnm.Print_Area" localSheetId="0">'OPEN RESULTS'!$A$1:$M$38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" i="2" l="1"/>
  <c r="M36" i="2"/>
  <c r="M35" i="2"/>
  <c r="M34" i="2"/>
  <c r="M33" i="2"/>
  <c r="M32" i="2"/>
  <c r="M31" i="2"/>
  <c r="M30" i="2"/>
  <c r="M29" i="2"/>
  <c r="M28" i="2"/>
  <c r="M27" i="2"/>
  <c r="M26" i="2"/>
  <c r="M16" i="2"/>
  <c r="M19" i="2"/>
  <c r="M21" i="2"/>
  <c r="M8" i="2"/>
  <c r="M10" i="2"/>
  <c r="M15" i="2"/>
  <c r="M20" i="2"/>
  <c r="M22" i="2"/>
  <c r="M18" i="2"/>
  <c r="M13" i="2"/>
  <c r="M12" i="2"/>
  <c r="M25" i="2"/>
  <c r="M24" i="2"/>
  <c r="M14" i="2"/>
  <c r="M9" i="2"/>
  <c r="M17" i="2"/>
  <c r="M23" i="2"/>
  <c r="M11" i="2"/>
  <c r="F33" i="2" l="1"/>
  <c r="I38" i="2"/>
  <c r="L38" i="2"/>
  <c r="K38" i="2"/>
  <c r="J38" i="2"/>
  <c r="H38" i="2"/>
  <c r="G38" i="2"/>
  <c r="F38" i="2" l="1"/>
  <c r="M38" i="2"/>
  <c r="A37" i="2" l="1"/>
  <c r="A33" i="2"/>
  <c r="A29" i="2"/>
  <c r="A16" i="2"/>
  <c r="A10" i="2"/>
  <c r="A18" i="2"/>
  <c r="A24" i="2"/>
  <c r="A23" i="2"/>
  <c r="A34" i="2"/>
  <c r="A17" i="2"/>
  <c r="A36" i="2"/>
  <c r="A32" i="2"/>
  <c r="A28" i="2"/>
  <c r="A19" i="2"/>
  <c r="A15" i="2"/>
  <c r="A13" i="2"/>
  <c r="A14" i="2"/>
  <c r="A11" i="2"/>
  <c r="A8" i="2"/>
  <c r="A25" i="2"/>
  <c r="A35" i="2"/>
  <c r="A31" i="2"/>
  <c r="A27" i="2"/>
  <c r="A21" i="2"/>
  <c r="A20" i="2"/>
  <c r="A12" i="2"/>
  <c r="A9" i="2"/>
  <c r="A30" i="2"/>
  <c r="A26" i="2"/>
  <c r="A22" i="2"/>
</calcChain>
</file>

<file path=xl/sharedStrings.xml><?xml version="1.0" encoding="utf-8"?>
<sst xmlns="http://schemas.openxmlformats.org/spreadsheetml/2006/main" count="37" uniqueCount="32">
  <si>
    <t>BOATER</t>
  </si>
  <si>
    <t>NON-BOATER</t>
  </si>
  <si>
    <t>BOAT #</t>
  </si>
  <si>
    <t># OF FISH</t>
  </si>
  <si>
    <t>L/M</t>
  </si>
  <si>
    <t>S/M</t>
  </si>
  <si>
    <t>PENALTY</t>
  </si>
  <si>
    <t>BIG FISH</t>
  </si>
  <si>
    <t>OPEN PARTNER TOURNAMENT</t>
  </si>
  <si>
    <t>TOTAL/WTG</t>
  </si>
  <si>
    <t>ADJT/WTG</t>
  </si>
  <si>
    <t>DEAD</t>
  </si>
  <si>
    <t>LOCATION:</t>
  </si>
  <si>
    <t>OPEN DATE:</t>
  </si>
  <si>
    <t>FINISH</t>
  </si>
  <si>
    <t>TOTAL</t>
  </si>
  <si>
    <t>TBF OF CONNECTICUT</t>
  </si>
  <si>
    <t>LUNKER POOL</t>
  </si>
  <si>
    <t>Christ</t>
  </si>
  <si>
    <t>Iovino</t>
  </si>
  <si>
    <t>Papatto</t>
  </si>
  <si>
    <t>Lopes</t>
  </si>
  <si>
    <t>Boyd</t>
  </si>
  <si>
    <t>Counihan</t>
  </si>
  <si>
    <t>Rodgers</t>
  </si>
  <si>
    <t>Graziano</t>
  </si>
  <si>
    <t>Baronosky</t>
  </si>
  <si>
    <t>Gould</t>
  </si>
  <si>
    <t>Hood</t>
  </si>
  <si>
    <t>Y</t>
  </si>
  <si>
    <t>N</t>
  </si>
  <si>
    <t>Candlewood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</si>
</sst>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5" fontId="3" fillId="0" borderId="2" xfId="0" quotePrefix="1" applyNumberFormat="1" applyFont="1" applyBorder="1" applyAlignment="1">
      <alignment horizontal="left" vertical="center"/>
    </xf>
    <xf numFmtId="0" fontId="3" fillId="0" borderId="3" xfId="0" applyFont="1" applyBorder="1"/>
    <xf numFmtId="2" fontId="2" fillId="0" borderId="1" xfId="0" applyNumberFormat="1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2" fillId="0" borderId="8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="70" zoomScaleNormal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6" sqref="C6"/>
    </sheetView>
  </sheetViews>
  <sheetFormatPr baseColWidth="10" defaultColWidth="8.83203125" defaultRowHeight="15" x14ac:dyDescent="0.2"/>
  <cols>
    <col min="1" max="2" width="12.5" customWidth="1"/>
    <col min="3" max="4" width="40.83203125" customWidth="1"/>
    <col min="5" max="5" width="14.5" bestFit="1" customWidth="1"/>
    <col min="6" max="13" width="24.6640625" customWidth="1"/>
  </cols>
  <sheetData>
    <row r="1" spans="1:18" ht="26" x14ac:dyDescent="0.3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8" ht="26" x14ac:dyDescent="0.3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8" ht="20" customHeight="1" x14ac:dyDescent="0.3">
      <c r="A3" s="1"/>
      <c r="B3" s="1"/>
      <c r="C3" s="2"/>
      <c r="D3" s="3"/>
      <c r="E3" s="2"/>
      <c r="F3" s="2"/>
      <c r="G3" s="2"/>
      <c r="H3" s="2"/>
      <c r="I3" s="2"/>
      <c r="J3" s="2"/>
      <c r="K3" s="2"/>
    </row>
    <row r="4" spans="1:18" ht="35" customHeight="1" x14ac:dyDescent="0.3">
      <c r="A4" s="20" t="s">
        <v>13</v>
      </c>
      <c r="C4" s="6">
        <v>45991</v>
      </c>
      <c r="D4" s="23"/>
      <c r="E4" s="24"/>
      <c r="F4" s="23"/>
      <c r="J4" s="2"/>
      <c r="K4" s="2"/>
    </row>
    <row r="5" spans="1:18" ht="25" customHeight="1" x14ac:dyDescent="0.3">
      <c r="A5" s="21" t="s">
        <v>12</v>
      </c>
      <c r="C5" s="7" t="s">
        <v>31</v>
      </c>
      <c r="D5" s="23"/>
      <c r="E5" s="24"/>
      <c r="F5" s="23"/>
    </row>
    <row r="6" spans="1:18" ht="20" customHeight="1" thickBot="1" x14ac:dyDescent="0.25"/>
    <row r="7" spans="1:18" ht="54" x14ac:dyDescent="0.2">
      <c r="A7" s="9" t="s">
        <v>14</v>
      </c>
      <c r="B7" s="10" t="s">
        <v>2</v>
      </c>
      <c r="C7" s="10" t="s">
        <v>0</v>
      </c>
      <c r="D7" s="10" t="s">
        <v>1</v>
      </c>
      <c r="E7" s="10" t="s">
        <v>17</v>
      </c>
      <c r="F7" s="10" t="s">
        <v>3</v>
      </c>
      <c r="G7" s="10" t="s">
        <v>4</v>
      </c>
      <c r="H7" s="10" t="s">
        <v>5</v>
      </c>
      <c r="I7" s="10" t="s">
        <v>7</v>
      </c>
      <c r="J7" s="10" t="s">
        <v>9</v>
      </c>
      <c r="K7" s="10" t="s">
        <v>11</v>
      </c>
      <c r="L7" s="10" t="s">
        <v>6</v>
      </c>
      <c r="M7" s="11" t="s">
        <v>10</v>
      </c>
    </row>
    <row r="8" spans="1:18" ht="52.5" customHeight="1" x14ac:dyDescent="0.3">
      <c r="A8" s="13">
        <f t="shared" ref="A8:A37" si="0">IF($F$38=0,"",RANK(M8,$M$8:$M$37))</f>
        <v>2</v>
      </c>
      <c r="B8" s="13">
        <v>1</v>
      </c>
      <c r="C8" s="4" t="s">
        <v>19</v>
      </c>
      <c r="D8" s="4" t="s">
        <v>20</v>
      </c>
      <c r="E8" s="5" t="s">
        <v>29</v>
      </c>
      <c r="F8" s="5">
        <v>5</v>
      </c>
      <c r="G8" s="5"/>
      <c r="H8" s="5">
        <v>5</v>
      </c>
      <c r="I8" s="5">
        <v>5.07</v>
      </c>
      <c r="J8" s="5">
        <v>21.71</v>
      </c>
      <c r="K8" s="4"/>
      <c r="L8" s="8"/>
      <c r="M8" s="12">
        <f t="shared" ref="M8:M25" si="1">IF(J8="","",J8-L8)</f>
        <v>21.71</v>
      </c>
      <c r="R8" s="25"/>
    </row>
    <row r="9" spans="1:18" ht="52.5" customHeight="1" x14ac:dyDescent="0.3">
      <c r="A9" s="13">
        <f t="shared" si="0"/>
        <v>7</v>
      </c>
      <c r="B9" s="13">
        <v>2</v>
      </c>
      <c r="C9" s="4" t="s">
        <v>21</v>
      </c>
      <c r="D9" s="4"/>
      <c r="E9" s="5" t="s">
        <v>29</v>
      </c>
      <c r="F9" s="5">
        <v>0</v>
      </c>
      <c r="G9" s="5">
        <v>0</v>
      </c>
      <c r="H9" s="5">
        <v>0</v>
      </c>
      <c r="I9" s="22">
        <v>0</v>
      </c>
      <c r="J9" s="22">
        <v>0</v>
      </c>
      <c r="K9" s="4"/>
      <c r="L9" s="8"/>
      <c r="M9" s="12">
        <f t="shared" si="1"/>
        <v>0</v>
      </c>
    </row>
    <row r="10" spans="1:18" ht="52.5" customHeight="1" x14ac:dyDescent="0.3">
      <c r="A10" s="13">
        <f t="shared" si="0"/>
        <v>5</v>
      </c>
      <c r="B10" s="13">
        <v>3</v>
      </c>
      <c r="C10" s="4" t="s">
        <v>22</v>
      </c>
      <c r="D10" s="4"/>
      <c r="E10" s="5" t="s">
        <v>30</v>
      </c>
      <c r="F10" s="5">
        <v>5</v>
      </c>
      <c r="G10" s="5"/>
      <c r="H10" s="5">
        <v>5</v>
      </c>
      <c r="I10" s="5">
        <v>0</v>
      </c>
      <c r="J10" s="5">
        <v>18.62</v>
      </c>
      <c r="K10" s="4"/>
      <c r="L10" s="8"/>
      <c r="M10" s="12">
        <f t="shared" si="1"/>
        <v>18.62</v>
      </c>
    </row>
    <row r="11" spans="1:18" ht="52.5" customHeight="1" x14ac:dyDescent="0.3">
      <c r="A11" s="13">
        <f t="shared" si="0"/>
        <v>3</v>
      </c>
      <c r="B11" s="13">
        <v>4</v>
      </c>
      <c r="C11" s="4" t="s">
        <v>23</v>
      </c>
      <c r="D11" s="4" t="s">
        <v>24</v>
      </c>
      <c r="E11" s="5" t="s">
        <v>29</v>
      </c>
      <c r="F11" s="5">
        <v>5</v>
      </c>
      <c r="G11" s="5"/>
      <c r="H11" s="5">
        <v>5</v>
      </c>
      <c r="I11" s="5">
        <v>5.09</v>
      </c>
      <c r="J11" s="5">
        <v>19.39</v>
      </c>
      <c r="K11" s="4"/>
      <c r="L11" s="8"/>
      <c r="M11" s="12">
        <f t="shared" si="1"/>
        <v>19.39</v>
      </c>
    </row>
    <row r="12" spans="1:18" ht="52.5" customHeight="1" x14ac:dyDescent="0.3">
      <c r="A12" s="13">
        <f t="shared" si="0"/>
        <v>4</v>
      </c>
      <c r="B12" s="13">
        <v>5</v>
      </c>
      <c r="C12" s="4" t="s">
        <v>25</v>
      </c>
      <c r="D12" s="4" t="s">
        <v>18</v>
      </c>
      <c r="E12" s="5" t="s">
        <v>29</v>
      </c>
      <c r="F12" s="5">
        <v>5</v>
      </c>
      <c r="G12" s="5"/>
      <c r="H12" s="5">
        <v>5</v>
      </c>
      <c r="I12" s="22">
        <v>4.9400000000000004</v>
      </c>
      <c r="J12" s="22">
        <v>19.03</v>
      </c>
      <c r="K12" s="4"/>
      <c r="L12" s="8"/>
      <c r="M12" s="12">
        <f t="shared" si="1"/>
        <v>19.03</v>
      </c>
    </row>
    <row r="13" spans="1:18" ht="52.5" customHeight="1" x14ac:dyDescent="0.3">
      <c r="A13" s="13">
        <f t="shared" si="0"/>
        <v>1</v>
      </c>
      <c r="B13" s="13">
        <v>6</v>
      </c>
      <c r="C13" s="4" t="s">
        <v>26</v>
      </c>
      <c r="D13" s="4"/>
      <c r="E13" s="5" t="s">
        <v>29</v>
      </c>
      <c r="F13" s="5">
        <v>5</v>
      </c>
      <c r="G13" s="5">
        <v>1</v>
      </c>
      <c r="H13" s="5">
        <v>4</v>
      </c>
      <c r="I13" s="22">
        <v>0</v>
      </c>
      <c r="J13" s="22">
        <v>23.06</v>
      </c>
      <c r="K13" s="4"/>
      <c r="L13" s="8"/>
      <c r="M13" s="12">
        <f t="shared" si="1"/>
        <v>23.06</v>
      </c>
    </row>
    <row r="14" spans="1:18" ht="52.5" customHeight="1" x14ac:dyDescent="0.3">
      <c r="A14" s="13">
        <f t="shared" si="0"/>
        <v>6</v>
      </c>
      <c r="B14" s="13">
        <v>7</v>
      </c>
      <c r="C14" s="4" t="s">
        <v>27</v>
      </c>
      <c r="D14" s="4" t="s">
        <v>28</v>
      </c>
      <c r="E14" s="5" t="s">
        <v>29</v>
      </c>
      <c r="F14" s="5">
        <v>5</v>
      </c>
      <c r="G14" s="5">
        <v>1</v>
      </c>
      <c r="H14" s="5">
        <v>4</v>
      </c>
      <c r="I14" s="22">
        <v>0</v>
      </c>
      <c r="J14" s="5">
        <v>17.23</v>
      </c>
      <c r="K14" s="4"/>
      <c r="L14" s="8"/>
      <c r="M14" s="12">
        <f t="shared" si="1"/>
        <v>17.23</v>
      </c>
    </row>
    <row r="15" spans="1:18" ht="52.5" customHeight="1" x14ac:dyDescent="0.3">
      <c r="A15" s="13" t="e">
        <f t="shared" si="0"/>
        <v>#VALUE!</v>
      </c>
      <c r="B15" s="13">
        <v>8</v>
      </c>
      <c r="C15" s="4"/>
      <c r="D15" s="4"/>
      <c r="E15" s="5"/>
      <c r="F15" s="5"/>
      <c r="G15" s="5"/>
      <c r="H15" s="5"/>
      <c r="I15" s="5"/>
      <c r="J15" s="5"/>
      <c r="K15" s="4"/>
      <c r="L15" s="8"/>
      <c r="M15" s="12" t="str">
        <f t="shared" si="1"/>
        <v/>
      </c>
    </row>
    <row r="16" spans="1:18" ht="52.5" customHeight="1" x14ac:dyDescent="0.3">
      <c r="A16" s="13" t="e">
        <f t="shared" si="0"/>
        <v>#VALUE!</v>
      </c>
      <c r="B16" s="13">
        <v>9</v>
      </c>
      <c r="C16" s="4"/>
      <c r="D16" s="4"/>
      <c r="E16" s="5"/>
      <c r="F16" s="5"/>
      <c r="G16" s="5"/>
      <c r="H16" s="5"/>
      <c r="I16" s="22"/>
      <c r="J16" s="22"/>
      <c r="K16" s="4"/>
      <c r="L16" s="8"/>
      <c r="M16" s="12" t="str">
        <f t="shared" si="1"/>
        <v/>
      </c>
    </row>
    <row r="17" spans="1:13" ht="52.5" customHeight="1" x14ac:dyDescent="0.3">
      <c r="A17" s="13" t="e">
        <f t="shared" si="0"/>
        <v>#VALUE!</v>
      </c>
      <c r="B17" s="13">
        <v>10</v>
      </c>
      <c r="C17" s="4"/>
      <c r="D17" s="4"/>
      <c r="E17" s="5"/>
      <c r="F17" s="5"/>
      <c r="G17" s="5"/>
      <c r="H17" s="5"/>
      <c r="I17" s="22"/>
      <c r="J17" s="22"/>
      <c r="K17" s="4"/>
      <c r="L17" s="8"/>
      <c r="M17" s="12" t="str">
        <f t="shared" si="1"/>
        <v/>
      </c>
    </row>
    <row r="18" spans="1:13" ht="52.5" customHeight="1" x14ac:dyDescent="0.3">
      <c r="A18" s="13" t="e">
        <f t="shared" si="0"/>
        <v>#VALUE!</v>
      </c>
      <c r="B18" s="13">
        <v>11</v>
      </c>
      <c r="C18" s="4"/>
      <c r="D18" s="4"/>
      <c r="E18" s="5"/>
      <c r="F18" s="5"/>
      <c r="G18" s="5"/>
      <c r="H18" s="5"/>
      <c r="I18" s="5"/>
      <c r="J18" s="5"/>
      <c r="K18" s="4"/>
      <c r="L18" s="8"/>
      <c r="M18" s="12" t="str">
        <f t="shared" si="1"/>
        <v/>
      </c>
    </row>
    <row r="19" spans="1:13" ht="52.5" customHeight="1" x14ac:dyDescent="0.3">
      <c r="A19" s="13" t="e">
        <f t="shared" si="0"/>
        <v>#VALUE!</v>
      </c>
      <c r="B19" s="13">
        <v>12</v>
      </c>
      <c r="C19" s="4"/>
      <c r="D19" s="4"/>
      <c r="E19" s="5"/>
      <c r="F19" s="5"/>
      <c r="G19" s="5"/>
      <c r="H19" s="5"/>
      <c r="I19" s="5"/>
      <c r="J19" s="5"/>
      <c r="K19" s="4"/>
      <c r="L19" s="8"/>
      <c r="M19" s="12" t="str">
        <f t="shared" si="1"/>
        <v/>
      </c>
    </row>
    <row r="20" spans="1:13" ht="52.5" customHeight="1" x14ac:dyDescent="0.3">
      <c r="A20" s="13" t="e">
        <f t="shared" si="0"/>
        <v>#VALUE!</v>
      </c>
      <c r="B20" s="13">
        <v>13</v>
      </c>
      <c r="C20" s="4"/>
      <c r="D20" s="4"/>
      <c r="E20" s="5"/>
      <c r="F20" s="5"/>
      <c r="G20" s="5"/>
      <c r="H20" s="5"/>
      <c r="I20" s="22"/>
      <c r="J20" s="22"/>
      <c r="K20" s="4"/>
      <c r="L20" s="8"/>
      <c r="M20" s="12" t="str">
        <f t="shared" si="1"/>
        <v/>
      </c>
    </row>
    <row r="21" spans="1:13" ht="52.5" customHeight="1" x14ac:dyDescent="0.3">
      <c r="A21" s="13" t="e">
        <f t="shared" si="0"/>
        <v>#VALUE!</v>
      </c>
      <c r="B21" s="13">
        <v>14</v>
      </c>
      <c r="C21" s="4"/>
      <c r="D21" s="4"/>
      <c r="E21" s="5"/>
      <c r="F21" s="5"/>
      <c r="G21" s="5"/>
      <c r="H21" s="5"/>
      <c r="I21" s="22"/>
      <c r="J21" s="22"/>
      <c r="K21" s="4"/>
      <c r="L21" s="8"/>
      <c r="M21" s="12" t="str">
        <f t="shared" si="1"/>
        <v/>
      </c>
    </row>
    <row r="22" spans="1:13" ht="52.5" customHeight="1" x14ac:dyDescent="0.3">
      <c r="A22" s="13" t="e">
        <f t="shared" si="0"/>
        <v>#VALUE!</v>
      </c>
      <c r="B22" s="13">
        <v>15</v>
      </c>
      <c r="C22" s="4"/>
      <c r="D22" s="4"/>
      <c r="E22" s="5"/>
      <c r="F22" s="5"/>
      <c r="G22" s="5"/>
      <c r="H22" s="5"/>
      <c r="I22" s="22"/>
      <c r="J22" s="22"/>
      <c r="K22" s="4"/>
      <c r="L22" s="8"/>
      <c r="M22" s="12" t="str">
        <f t="shared" si="1"/>
        <v/>
      </c>
    </row>
    <row r="23" spans="1:13" ht="52.5" customHeight="1" x14ac:dyDescent="0.3">
      <c r="A23" s="13" t="e">
        <f t="shared" si="0"/>
        <v>#VALUE!</v>
      </c>
      <c r="B23" s="13">
        <v>16</v>
      </c>
      <c r="C23" s="4"/>
      <c r="D23" s="4"/>
      <c r="E23" s="5"/>
      <c r="F23" s="5"/>
      <c r="G23" s="5"/>
      <c r="H23" s="5"/>
      <c r="I23" s="5"/>
      <c r="J23" s="5"/>
      <c r="K23" s="4"/>
      <c r="L23" s="8"/>
      <c r="M23" s="12" t="str">
        <f t="shared" si="1"/>
        <v/>
      </c>
    </row>
    <row r="24" spans="1:13" ht="52.5" customHeight="1" x14ac:dyDescent="0.3">
      <c r="A24" s="13" t="e">
        <f t="shared" si="0"/>
        <v>#VALUE!</v>
      </c>
      <c r="B24" s="13">
        <v>17</v>
      </c>
      <c r="C24" s="4"/>
      <c r="D24" s="4"/>
      <c r="E24" s="5"/>
      <c r="F24" s="5"/>
      <c r="G24" s="5"/>
      <c r="H24" s="5"/>
      <c r="I24" s="22"/>
      <c r="J24" s="22"/>
      <c r="K24" s="4"/>
      <c r="L24" s="8"/>
      <c r="M24" s="12" t="str">
        <f t="shared" si="1"/>
        <v/>
      </c>
    </row>
    <row r="25" spans="1:13" ht="52.5" customHeight="1" x14ac:dyDescent="0.3">
      <c r="A25" s="13" t="e">
        <f t="shared" si="0"/>
        <v>#VALUE!</v>
      </c>
      <c r="B25" s="13">
        <v>18</v>
      </c>
      <c r="C25" s="4"/>
      <c r="D25" s="4"/>
      <c r="E25" s="5"/>
      <c r="F25" s="5"/>
      <c r="G25" s="5"/>
      <c r="H25" s="5"/>
      <c r="I25" s="22"/>
      <c r="J25" s="22"/>
      <c r="K25" s="4"/>
      <c r="L25" s="8"/>
      <c r="M25" s="12" t="str">
        <f t="shared" si="1"/>
        <v/>
      </c>
    </row>
    <row r="26" spans="1:13" ht="52.5" customHeight="1" x14ac:dyDescent="0.3">
      <c r="A26" s="13" t="e">
        <f t="shared" si="0"/>
        <v>#VALUE!</v>
      </c>
      <c r="B26" s="13">
        <v>19</v>
      </c>
      <c r="C26" s="4"/>
      <c r="D26" s="4"/>
      <c r="E26" s="5"/>
      <c r="F26" s="5"/>
      <c r="G26" s="5"/>
      <c r="H26" s="5"/>
      <c r="I26" s="22"/>
      <c r="J26" s="22"/>
      <c r="K26" s="4"/>
      <c r="L26" s="8"/>
      <c r="M26" s="12" t="str">
        <f t="shared" ref="M26:M37" si="2">IF(J26="","",J26-L26)</f>
        <v/>
      </c>
    </row>
    <row r="27" spans="1:13" ht="52.5" customHeight="1" x14ac:dyDescent="0.3">
      <c r="A27" s="13" t="e">
        <f t="shared" si="0"/>
        <v>#VALUE!</v>
      </c>
      <c r="B27" s="13">
        <v>20</v>
      </c>
      <c r="C27" s="4"/>
      <c r="D27" s="4"/>
      <c r="E27" s="5"/>
      <c r="F27" s="5"/>
      <c r="G27" s="5"/>
      <c r="H27" s="5"/>
      <c r="I27" s="22"/>
      <c r="J27" s="22"/>
      <c r="K27" s="4"/>
      <c r="L27" s="8"/>
      <c r="M27" s="12" t="str">
        <f t="shared" si="2"/>
        <v/>
      </c>
    </row>
    <row r="28" spans="1:13" ht="52.5" customHeight="1" x14ac:dyDescent="0.3">
      <c r="A28" s="13" t="e">
        <f t="shared" si="0"/>
        <v>#VALUE!</v>
      </c>
      <c r="B28" s="13">
        <v>21</v>
      </c>
      <c r="C28" s="4"/>
      <c r="D28" s="4"/>
      <c r="E28" s="5"/>
      <c r="F28" s="5"/>
      <c r="G28" s="5"/>
      <c r="H28" s="5"/>
      <c r="I28" s="22"/>
      <c r="J28" s="22"/>
      <c r="K28" s="4"/>
      <c r="L28" s="8"/>
      <c r="M28" s="12" t="str">
        <f t="shared" si="2"/>
        <v/>
      </c>
    </row>
    <row r="29" spans="1:13" ht="52.5" customHeight="1" x14ac:dyDescent="0.3">
      <c r="A29" s="13" t="e">
        <f t="shared" si="0"/>
        <v>#VALUE!</v>
      </c>
      <c r="B29" s="13">
        <v>22</v>
      </c>
      <c r="C29" s="4"/>
      <c r="D29" s="4"/>
      <c r="E29" s="5"/>
      <c r="F29" s="5"/>
      <c r="G29" s="5"/>
      <c r="H29" s="5"/>
      <c r="I29" s="22"/>
      <c r="J29" s="22"/>
      <c r="K29" s="4"/>
      <c r="L29" s="8"/>
      <c r="M29" s="12" t="str">
        <f t="shared" si="2"/>
        <v/>
      </c>
    </row>
    <row r="30" spans="1:13" ht="52.5" customHeight="1" x14ac:dyDescent="0.3">
      <c r="A30" s="13" t="e">
        <f t="shared" si="0"/>
        <v>#VALUE!</v>
      </c>
      <c r="B30" s="13">
        <v>23</v>
      </c>
      <c r="C30" s="4"/>
      <c r="D30" s="4"/>
      <c r="E30" s="5"/>
      <c r="F30" s="5"/>
      <c r="G30" s="5"/>
      <c r="H30" s="5"/>
      <c r="I30" s="5"/>
      <c r="J30" s="22"/>
      <c r="K30" s="4"/>
      <c r="L30" s="8"/>
      <c r="M30" s="12" t="str">
        <f t="shared" si="2"/>
        <v/>
      </c>
    </row>
    <row r="31" spans="1:13" ht="52.5" customHeight="1" x14ac:dyDescent="0.3">
      <c r="A31" s="13" t="e">
        <f t="shared" si="0"/>
        <v>#VALUE!</v>
      </c>
      <c r="B31" s="13">
        <v>24</v>
      </c>
      <c r="C31" s="4"/>
      <c r="D31" s="4"/>
      <c r="E31" s="5"/>
      <c r="F31" s="5"/>
      <c r="G31" s="5"/>
      <c r="H31" s="5"/>
      <c r="I31" s="5"/>
      <c r="J31" s="22"/>
      <c r="K31" s="4"/>
      <c r="L31" s="8"/>
      <c r="M31" s="12" t="str">
        <f t="shared" si="2"/>
        <v/>
      </c>
    </row>
    <row r="32" spans="1:13" ht="52.5" customHeight="1" x14ac:dyDescent="0.3">
      <c r="A32" s="13" t="e">
        <f t="shared" si="0"/>
        <v>#VALUE!</v>
      </c>
      <c r="B32" s="13">
        <v>25</v>
      </c>
      <c r="C32" s="4"/>
      <c r="D32" s="4"/>
      <c r="E32" s="5"/>
      <c r="F32" s="5"/>
      <c r="G32" s="5"/>
      <c r="H32" s="5"/>
      <c r="I32" s="5"/>
      <c r="J32" s="5"/>
      <c r="K32" s="4"/>
      <c r="L32" s="8"/>
      <c r="M32" s="12" t="str">
        <f t="shared" si="2"/>
        <v/>
      </c>
    </row>
    <row r="33" spans="1:13" ht="52.5" customHeight="1" x14ac:dyDescent="0.3">
      <c r="A33" s="13" t="e">
        <f t="shared" si="0"/>
        <v>#VALUE!</v>
      </c>
      <c r="B33" s="13">
        <v>26</v>
      </c>
      <c r="C33" s="4"/>
      <c r="D33" s="4"/>
      <c r="E33" s="5"/>
      <c r="F33" s="5" t="str">
        <f>IF((G33+H33)=0,"",G33+H33)</f>
        <v/>
      </c>
      <c r="G33" s="5"/>
      <c r="H33" s="5"/>
      <c r="I33" s="22"/>
      <c r="J33" s="22"/>
      <c r="K33" s="4"/>
      <c r="L33" s="8"/>
      <c r="M33" s="12" t="str">
        <f t="shared" si="2"/>
        <v/>
      </c>
    </row>
    <row r="34" spans="1:13" ht="52.5" customHeight="1" x14ac:dyDescent="0.3">
      <c r="A34" s="13" t="e">
        <f t="shared" si="0"/>
        <v>#VALUE!</v>
      </c>
      <c r="B34" s="13">
        <v>27</v>
      </c>
      <c r="C34" s="4"/>
      <c r="D34" s="4"/>
      <c r="E34" s="5"/>
      <c r="F34" s="5"/>
      <c r="G34" s="5"/>
      <c r="H34" s="5"/>
      <c r="I34" s="22"/>
      <c r="J34" s="22"/>
      <c r="K34" s="4"/>
      <c r="L34" s="8"/>
      <c r="M34" s="12" t="str">
        <f t="shared" si="2"/>
        <v/>
      </c>
    </row>
    <row r="35" spans="1:13" ht="52.5" customHeight="1" x14ac:dyDescent="0.3">
      <c r="A35" s="13" t="e">
        <f t="shared" si="0"/>
        <v>#VALUE!</v>
      </c>
      <c r="B35" s="13">
        <v>28</v>
      </c>
      <c r="C35" s="4"/>
      <c r="D35" s="4"/>
      <c r="E35" s="5"/>
      <c r="F35" s="5"/>
      <c r="G35" s="5"/>
      <c r="H35" s="5"/>
      <c r="I35" s="22"/>
      <c r="J35" s="22"/>
      <c r="K35" s="4"/>
      <c r="L35" s="8"/>
      <c r="M35" s="12" t="str">
        <f t="shared" si="2"/>
        <v/>
      </c>
    </row>
    <row r="36" spans="1:13" ht="52.5" customHeight="1" x14ac:dyDescent="0.3">
      <c r="A36" s="13" t="e">
        <f t="shared" si="0"/>
        <v>#VALUE!</v>
      </c>
      <c r="B36" s="13">
        <v>29</v>
      </c>
      <c r="C36" s="4"/>
      <c r="D36" s="4"/>
      <c r="E36" s="5"/>
      <c r="F36" s="5"/>
      <c r="G36" s="5"/>
      <c r="H36" s="5"/>
      <c r="I36" s="22"/>
      <c r="J36" s="22"/>
      <c r="K36" s="4"/>
      <c r="L36" s="8"/>
      <c r="M36" s="12" t="str">
        <f t="shared" si="2"/>
        <v/>
      </c>
    </row>
    <row r="37" spans="1:13" ht="52.5" customHeight="1" x14ac:dyDescent="0.3">
      <c r="A37" s="13" t="e">
        <f t="shared" si="0"/>
        <v>#VALUE!</v>
      </c>
      <c r="B37" s="13">
        <v>30</v>
      </c>
      <c r="C37" s="4"/>
      <c r="D37" s="4"/>
      <c r="E37" s="5"/>
      <c r="F37" s="5"/>
      <c r="G37" s="5"/>
      <c r="H37" s="5"/>
      <c r="I37" s="22"/>
      <c r="J37" s="22"/>
      <c r="K37" s="4"/>
      <c r="L37" s="8"/>
      <c r="M37" s="12" t="str">
        <f t="shared" si="2"/>
        <v/>
      </c>
    </row>
    <row r="38" spans="1:13" ht="27" thickBot="1" x14ac:dyDescent="0.35">
      <c r="A38" s="14" t="s">
        <v>15</v>
      </c>
      <c r="B38" s="15"/>
      <c r="C38" s="16"/>
      <c r="D38" s="16"/>
      <c r="E38" s="15"/>
      <c r="F38" s="17">
        <f>SUM(F8:F37)</f>
        <v>30</v>
      </c>
      <c r="G38" s="17">
        <f>SUM(G8:G37)</f>
        <v>2</v>
      </c>
      <c r="H38" s="17">
        <f>SUM(H8:H37)</f>
        <v>28</v>
      </c>
      <c r="I38" s="18">
        <f>MAX(I8:I37)</f>
        <v>5.09</v>
      </c>
      <c r="J38" s="17">
        <f>SUM(J8:J37)</f>
        <v>119.04</v>
      </c>
      <c r="K38" s="17">
        <f>SUM(K8:K37)</f>
        <v>0</v>
      </c>
      <c r="L38" s="18">
        <f>SUM(L8:L37)</f>
        <v>0</v>
      </c>
      <c r="M38" s="19">
        <f>SUM(M8:M37)</f>
        <v>119.04</v>
      </c>
    </row>
  </sheetData>
  <sortState xmlns:xlrd2="http://schemas.microsoft.com/office/spreadsheetml/2017/richdata2" ref="A8:M25">
    <sortCondition ref="A8:A25"/>
  </sortState>
  <mergeCells count="2">
    <mergeCell ref="A1:M1"/>
    <mergeCell ref="A2:M2"/>
  </mergeCells>
  <pageMargins left="0.25" right="0.25" top="0.75" bottom="0.75" header="0.3" footer="0.3"/>
  <pageSetup scale="41" fitToHeight="0" orientation="landscape" r:id="rId1"/>
  <rowBreaks count="1" manualBreakCount="1">
    <brk id="27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OPEN RESULTS</vt:lpstr>
      <vt:lpstr>'OPEN RESULTS'!Print_Area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Rich Schumacher</cp:lastModifiedBy>
  <cp:lastPrinted>2022-03-27T00:52:47Z</cp:lastPrinted>
  <dcterms:created xsi:type="dcterms:W3CDTF">2012-02-27T01:13:02Z</dcterms:created>
  <dcterms:modified xsi:type="dcterms:W3CDTF">2025-11-30T22:05:03Z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