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aters Master" sheetId="1" state="visible" r:id="rId2"/>
    <sheet name="Co-Anglers Master " sheetId="2" state="visible" r:id="rId3"/>
    <sheet name="D15 Day 1 Pairings" sheetId="3" state="visible" r:id="rId4"/>
    <sheet name="D15 Day 2 Pairings" sheetId="4" state="visible" r:id="rId5"/>
  </sheets>
  <definedNames>
    <definedName function="false" hidden="false" localSheetId="0" name="_xlnm.Print_Area" vbProcedure="false">'Boaters Master'!$A$1:$V$37</definedName>
    <definedName function="false" hidden="false" localSheetId="1" name="_xlnm.Print_Area" vbProcedure="false">'Co-Anglers Master '!$A$1:$W$39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<sst xmlns="http://schemas.openxmlformats.org/spreadsheetml/2006/main" count="1013" uniqueCount="164">
  <si>
    <t xml:space="preserve">D15 CT-NJ Lake Champlain - Ticonderoga, NY. September 14-15, 2024</t>
  </si>
  <si>
    <t xml:space="preserve">DAY 1 weigh in</t>
  </si>
  <si>
    <t xml:space="preserve">1 lb/ min pnlty</t>
  </si>
  <si>
    <t xml:space="preserve">8 oz pnlty ea</t>
  </si>
  <si>
    <t xml:space="preserve">1 lb pnlty ea</t>
  </si>
  <si>
    <t xml:space="preserve">D1Total Weight</t>
  </si>
  <si>
    <t xml:space="preserve">DAY 2 weigh in</t>
  </si>
  <si>
    <t xml:space="preserve">D2Total Weight</t>
  </si>
  <si>
    <t xml:space="preserve">TWO DAY TOTAL</t>
  </si>
  <si>
    <t xml:space="preserve">BOATERS</t>
  </si>
  <si>
    <t xml:space="preserve">Gross Weight</t>
  </si>
  <si>
    <t xml:space="preserve">Big Bass</t>
  </si>
  <si>
    <t xml:space="preserve">Boat#</t>
  </si>
  <si>
    <t xml:space="preserve">Status</t>
  </si>
  <si>
    <t xml:space="preserve">State</t>
  </si>
  <si>
    <t xml:space="preserve">Div</t>
  </si>
  <si>
    <t xml:space="preserve">Total Fish</t>
  </si>
  <si>
    <t xml:space="preserve">Total Alive</t>
  </si>
  <si>
    <t xml:space="preserve">Lbs</t>
  </si>
  <si>
    <t xml:space="preserve">Mins Late</t>
  </si>
  <si>
    <t xml:space="preserve"># Dead </t>
  </si>
  <si>
    <t xml:space="preserve"># Short </t>
  </si>
  <si>
    <t xml:space="preserve">BB</t>
  </si>
  <si>
    <t xml:space="preserve">AUTO FILL</t>
  </si>
  <si>
    <t xml:space="preserve">2-17</t>
  </si>
  <si>
    <t xml:space="preserve">Boater</t>
  </si>
  <si>
    <t xml:space="preserve">KEITH CLEARY</t>
  </si>
  <si>
    <t xml:space="preserve">CT</t>
  </si>
  <si>
    <t xml:space="preserve">E</t>
  </si>
  <si>
    <t xml:space="preserve">NOTE;</t>
  </si>
  <si>
    <t xml:space="preserve">Do Not enter Data in Black Columns</t>
  </si>
  <si>
    <t xml:space="preserve">2-19</t>
  </si>
  <si>
    <t xml:space="preserve">DAVID MATHIEU</t>
  </si>
  <si>
    <t xml:space="preserve">Only enter Data for Day 1 in Peach Color Columns</t>
  </si>
  <si>
    <t xml:space="preserve">1-11</t>
  </si>
  <si>
    <t xml:space="preserve">IAN MARTIN</t>
  </si>
  <si>
    <t xml:space="preserve">NJ</t>
  </si>
  <si>
    <t xml:space="preserve">MA</t>
  </si>
  <si>
    <t xml:space="preserve">Only enter Data for Day 2 in Yellow Color Columns</t>
  </si>
  <si>
    <t xml:space="preserve">2-20</t>
  </si>
  <si>
    <t xml:space="preserve">ROBERT STOCK</t>
  </si>
  <si>
    <t xml:space="preserve">1-2</t>
  </si>
  <si>
    <t xml:space="preserve">SAM LEARY</t>
  </si>
  <si>
    <t xml:space="preserve">1-9</t>
  </si>
  <si>
    <t xml:space="preserve">DONNY DIGGS</t>
  </si>
  <si>
    <t xml:space="preserve">2-22</t>
  </si>
  <si>
    <t xml:space="preserve">BRIAN WISNIEWSKI</t>
  </si>
  <si>
    <t xml:space="preserve">1-6</t>
  </si>
  <si>
    <t xml:space="preserve">MATTHEW MARINELLI</t>
  </si>
  <si>
    <t xml:space="preserve">1-7</t>
  </si>
  <si>
    <t xml:space="preserve">MICHAEL MCMAHON</t>
  </si>
  <si>
    <t xml:space="preserve">2-16</t>
  </si>
  <si>
    <t xml:space="preserve">CRAIG TOWNSEND</t>
  </si>
  <si>
    <t xml:space="preserve">2-18</t>
  </si>
  <si>
    <t xml:space="preserve">DAVE WILLIAMS</t>
  </si>
  <si>
    <t xml:space="preserve">1-10</t>
  </si>
  <si>
    <t xml:space="preserve">ROB LAUFENBERG</t>
  </si>
  <si>
    <t xml:space="preserve">2-21</t>
  </si>
  <si>
    <t xml:space="preserve">ANTHONY VICCARO</t>
  </si>
  <si>
    <t xml:space="preserve">1-5</t>
  </si>
  <si>
    <t xml:space="preserve">COLTON BRODEUR</t>
  </si>
  <si>
    <t xml:space="preserve">2-12</t>
  </si>
  <si>
    <t xml:space="preserve">KARL BRAUN</t>
  </si>
  <si>
    <t xml:space="preserve">2-14</t>
  </si>
  <si>
    <t xml:space="preserve">MARK PSZCZOLKOWSKI</t>
  </si>
  <si>
    <t xml:space="preserve">1-4</t>
  </si>
  <si>
    <t xml:space="preserve">CODY BARRY</t>
  </si>
  <si>
    <t xml:space="preserve">1-1</t>
  </si>
  <si>
    <t xml:space="preserve">CHARLES JEDLICA</t>
  </si>
  <si>
    <t xml:space="preserve">2-13</t>
  </si>
  <si>
    <t xml:space="preserve">JAMES JOHNSON</t>
  </si>
  <si>
    <t xml:space="preserve">1-3</t>
  </si>
  <si>
    <t xml:space="preserve">RICHARD SCHUMACHER</t>
  </si>
  <si>
    <t xml:space="preserve">2-15</t>
  </si>
  <si>
    <t xml:space="preserve">RUSSEL AWAD</t>
  </si>
  <si>
    <t xml:space="preserve">1-8</t>
  </si>
  <si>
    <t xml:space="preserve">RUSSELL PHILLIPS</t>
  </si>
  <si>
    <t xml:space="preserve">TOTALS</t>
  </si>
  <si>
    <t xml:space="preserve">STATE PRIDE</t>
  </si>
  <si>
    <t xml:space="preserve">TOP 4 each state </t>
  </si>
  <si>
    <t xml:space="preserve">Total</t>
  </si>
  <si>
    <t xml:space="preserve">TEAM TOTAL</t>
  </si>
  <si>
    <t xml:space="preserve">COANGLER TOTAL</t>
  </si>
  <si>
    <t xml:space="preserve">TOTAL</t>
  </si>
  <si>
    <t xml:space="preserve">Scales Setup:</t>
  </si>
  <si>
    <t xml:space="preserve">X</t>
  </si>
  <si>
    <t xml:space="preserve">Pounds and Ounces</t>
  </si>
  <si>
    <t xml:space="preserve">Pounds and Hundreths</t>
  </si>
  <si>
    <t xml:space="preserve">Only enter data in Peach &amp; Yellow columns  DO NOT MAKE ENTRIES IN BLACK COLUMNS</t>
  </si>
  <si>
    <t xml:space="preserve">Co-Anglers</t>
  </si>
  <si>
    <t xml:space="preserve">D1 Total Weight</t>
  </si>
  <si>
    <t xml:space="preserve">D1 Boat#</t>
  </si>
  <si>
    <t xml:space="preserve">D2Boat#</t>
  </si>
  <si>
    <t xml:space="preserve">CO-ANGLERS</t>
  </si>
  <si>
    <t xml:space="preserve">1-17</t>
  </si>
  <si>
    <t xml:space="preserve">CoAngler</t>
  </si>
  <si>
    <t xml:space="preserve">PAUL BOSSARDET</t>
  </si>
  <si>
    <t xml:space="preserve">2-9</t>
  </si>
  <si>
    <t xml:space="preserve">FRED PERRY</t>
  </si>
  <si>
    <t xml:space="preserve">1-13</t>
  </si>
  <si>
    <t xml:space="preserve">TYLER SCHULTE</t>
  </si>
  <si>
    <t xml:space="preserve">1-20</t>
  </si>
  <si>
    <t xml:space="preserve">NICK ANGIULO</t>
  </si>
  <si>
    <t xml:space="preserve">1-19</t>
  </si>
  <si>
    <t xml:space="preserve">CHARLES  (CJ) TUITE</t>
  </si>
  <si>
    <t xml:space="preserve">1-18</t>
  </si>
  <si>
    <t xml:space="preserve">RONALD HAAG</t>
  </si>
  <si>
    <t xml:space="preserve">1-14</t>
  </si>
  <si>
    <t xml:space="preserve">KARL LIGHTNER</t>
  </si>
  <si>
    <t xml:space="preserve">2-11</t>
  </si>
  <si>
    <t xml:space="preserve">LEE TRACY</t>
  </si>
  <si>
    <t xml:space="preserve">2-6</t>
  </si>
  <si>
    <t xml:space="preserve">LLOYD RAHEEM</t>
  </si>
  <si>
    <t xml:space="preserve">1-16</t>
  </si>
  <si>
    <t xml:space="preserve">JASON MYSLAK</t>
  </si>
  <si>
    <t xml:space="preserve">1-12</t>
  </si>
  <si>
    <t xml:space="preserve">1-15</t>
  </si>
  <si>
    <t xml:space="preserve">ERIC BABA</t>
  </si>
  <si>
    <t xml:space="preserve">2-8</t>
  </si>
  <si>
    <t xml:space="preserve">TERRY STEVENS</t>
  </si>
  <si>
    <t xml:space="preserve">2-3</t>
  </si>
  <si>
    <t xml:space="preserve">COREY WISNIEWSKI</t>
  </si>
  <si>
    <t xml:space="preserve">2-10</t>
  </si>
  <si>
    <t xml:space="preserve">JEFF SHANNON</t>
  </si>
  <si>
    <t xml:space="preserve">2-1</t>
  </si>
  <si>
    <t xml:space="preserve">FRANK MCMAHON</t>
  </si>
  <si>
    <t xml:space="preserve">1-22</t>
  </si>
  <si>
    <t xml:space="preserve">ZACK STILES</t>
  </si>
  <si>
    <t xml:space="preserve">2-2</t>
  </si>
  <si>
    <t xml:space="preserve">COLEMAN PUGGI</t>
  </si>
  <si>
    <t xml:space="preserve">1-21</t>
  </si>
  <si>
    <t xml:space="preserve">JOHN MARTIN</t>
  </si>
  <si>
    <t xml:space="preserve">2-5</t>
  </si>
  <si>
    <t xml:space="preserve">DESMOND BYFIELD</t>
  </si>
  <si>
    <t xml:space="preserve">2-4</t>
  </si>
  <si>
    <t xml:space="preserve">MIKE TALAGA</t>
  </si>
  <si>
    <t xml:space="preserve">2-7</t>
  </si>
  <si>
    <t xml:space="preserve">LOUIS COOPER</t>
  </si>
  <si>
    <t xml:space="preserve">ADD TO BOATERS</t>
  </si>
  <si>
    <t xml:space="preserve">2024 TBF National Semi-Finals </t>
  </si>
  <si>
    <t xml:space="preserve">Pairings Report</t>
  </si>
  <si>
    <t xml:space="preserve">9/14/2024 - 9/15/2024 District 15 - Lk Champlain, NY </t>
  </si>
  <si>
    <t xml:space="preserve">Day 1</t>
  </si>
  <si>
    <t xml:space="preserve">Flight/Boat</t>
  </si>
  <si>
    <t xml:space="preserve">Boater/CoAngler</t>
  </si>
  <si>
    <t xml:space="preserve">Angler Name</t>
  </si>
  <si>
    <t xml:space="preserve">Federation</t>
  </si>
  <si>
    <t xml:space="preserve">Division</t>
  </si>
  <si>
    <t xml:space="preserve">Flight: 1</t>
  </si>
  <si>
    <t xml:space="preserve">Check-in:</t>
  </si>
  <si>
    <t xml:space="preserve">Connecticut</t>
  </si>
  <si>
    <t xml:space="preserve">EASTERN</t>
  </si>
  <si>
    <t xml:space="preserve">New Jersey</t>
  </si>
  <si>
    <t xml:space="preserve">MID-ATLANTIC</t>
  </si>
  <si>
    <t xml:space="preserve">-----------</t>
  </si>
  <si>
    <t xml:space="preserve">- Page 1/3 -</t>
  </si>
  <si>
    <t xml:space="preserve">Flight: 2</t>
  </si>
  <si>
    <t xml:space="preserve">NICHOLAS CORTINA</t>
  </si>
  <si>
    <t xml:space="preserve">- Page 2/3 -</t>
  </si>
  <si>
    <t xml:space="preserve">Flight:</t>
  </si>
  <si>
    <t xml:space="preserve">???</t>
  </si>
  <si>
    <t xml:space="preserve"> </t>
  </si>
  <si>
    <t xml:space="preserve">- Page 3/3 -</t>
  </si>
  <si>
    <t xml:space="preserve">Day 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</si>
</sst>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General"/>
  </numFmts>
  <fonts count="3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1"/>
      <color rgb="FFFF0000"/>
      <name val="Adobe Gothic Std B"/>
      <family val="2"/>
      <charset val="128"/>
    </font>
    <font>
      <sz val="10"/>
      <color rgb="FFFF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10"/>
      <color rgb="FF000000"/>
      <name val="Arial Narrow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2"/>
      <color rgb="FFFFFFFF"/>
      <name val="Arial"/>
      <family val="2"/>
      <charset val="1"/>
    </font>
    <font>
      <sz val="9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7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7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BE5D6"/>
        <bgColor rgb="FFFFF2CC"/>
      </patternFill>
    </fill>
    <fill>
      <patternFill patternType="solid">
        <fgColor rgb="FF000000"/>
        <bgColor rgb="FF003300"/>
      </patternFill>
    </fill>
    <fill>
      <patternFill patternType="solid">
        <fgColor rgb="FFFFF2CC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C5E0B4"/>
        <bgColor rgb="FFB4C7E7"/>
      </patternFill>
    </fill>
    <fill>
      <patternFill patternType="solid">
        <fgColor rgb="FFFFFFFF"/>
        <bgColor rgb="FFFFF2CC"/>
      </patternFill>
    </fill>
    <fill>
      <patternFill patternType="solid">
        <fgColor rgb="FF9999FF"/>
        <bgColor rgb="FFCC99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ck">
        <color rgb="FFC00000"/>
      </left>
      <right style="thick">
        <color rgb="FFC00000"/>
      </right>
      <top style="thick">
        <color rgb="FFC00000"/>
      </top>
      <bottom style="medium">
        <color rgb="FFC00000"/>
      </bottom>
      <diagonal/>
    </border>
    <border diagonalUp="false" diagonalDown="false">
      <left/>
      <right/>
      <top/>
      <bottom style="medium">
        <color rgb="FFC00000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>
        <color rgb="FFC00000"/>
      </left>
      <right style="thick">
        <color rgb="FFC00000"/>
      </right>
      <top style="medium">
        <color rgb="FFC00000"/>
      </top>
      <bottom style="medium">
        <color rgb="FFC00000"/>
      </bottom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 diagonalUp="false" diagonalDown="false">
      <left style="medium">
        <color rgb="FFC00000"/>
      </left>
      <right style="thick">
        <color rgb="FFC00000"/>
      </right>
      <top style="medium">
        <color rgb="FFC00000"/>
      </top>
      <bottom style="medium">
        <color rgb="FFC0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 diagonalUp="false" diagonalDown="false">
      <left/>
      <right/>
      <top/>
      <bottom style="medium">
        <color rgb="FFFFC000"/>
      </bottom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 diagonalUp="false" diagonalDown="false">
      <left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4" borderId="0" xfId="0" applyFont="fals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5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6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5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2" borderId="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7" fillId="4" borderId="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7" fillId="4" borderId="5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4" borderId="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2" fillId="3" borderId="9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4" fillId="3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3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3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4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4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2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8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9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7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7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5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5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9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4" fillId="3" borderId="19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28" fillId="2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2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2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2" borderId="2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3" borderId="1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2" borderId="2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2" fillId="3" borderId="1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7" fillId="4" borderId="2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7" fillId="4" borderId="2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4" borderId="2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4" borderId="2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8" fillId="4" borderId="2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30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0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3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7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7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5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7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33" fillId="0" borderId="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34" fillId="0" borderId="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35" fillId="9" borderId="0" xfId="21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35" fillId="9" borderId="0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8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35" fillId="8" borderId="0" xfId="21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35" fillId="8" borderId="0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36" fillId="8" borderId="0" xfId="2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36" fillId="8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6" fillId="8" borderId="0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37" fillId="8" borderId="0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37" fillId="0" borderId="0" xfId="21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43"/>
  <sheetViews>
    <sheetView showFormulas="false" showGridLines="true" showRowColHeaders="true" showZeros="true" rightToLeft="false" tabSelected="true" showOutlineSymbols="true" defaultGridColor="true" view="normal" topLeftCell="C24" colorId="64" zoomScale="100" zoomScaleNormal="100" zoomScalePageLayoutView="100" workbookViewId="0">
      <selection pane="topLeft" activeCell="Q38" activeCellId="0" sqref="Q38"/>
    </sheetView>
  </sheetViews>
  <sheetFormatPr defaultColWidth="8.67968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71"/>
    <col collapsed="false" customWidth="true" hidden="false" outlineLevel="0" max="3" min="3" style="2" width="21"/>
    <col collapsed="false" customWidth="true" hidden="false" outlineLevel="0" max="4" min="4" style="1" width="4"/>
    <col collapsed="false" customWidth="true" hidden="false" outlineLevel="0" max="5" min="5" style="1" width="3.71"/>
    <col collapsed="false" customWidth="true" hidden="false" outlineLevel="0" max="7" min="6" style="1" width="3.15"/>
    <col collapsed="false" customWidth="true" hidden="false" outlineLevel="0" max="8" min="8" style="1" width="8.57"/>
    <col collapsed="false" customWidth="true" hidden="false" outlineLevel="0" max="9" min="9" style="1" width="4"/>
    <col collapsed="false" customWidth="true" hidden="false" outlineLevel="0" max="10" min="10" style="1" width="6.43"/>
    <col collapsed="false" customWidth="true" hidden="false" outlineLevel="0" max="11" min="11" style="1" width="4"/>
    <col collapsed="false" customWidth="true" hidden="false" outlineLevel="0" max="12" min="12" style="1" width="6.14"/>
    <col collapsed="false" customWidth="true" hidden="false" outlineLevel="0" max="13" min="13" style="1" width="10.42"/>
    <col collapsed="false" customWidth="true" hidden="false" outlineLevel="0" max="15" min="14" style="1" width="3.15"/>
    <col collapsed="false" customWidth="true" hidden="false" outlineLevel="0" max="16" min="16" style="1" width="8.57"/>
    <col collapsed="false" customWidth="true" hidden="false" outlineLevel="0" max="17" min="17" style="1" width="4.14"/>
    <col collapsed="false" customWidth="true" hidden="false" outlineLevel="0" max="18" min="18" style="1" width="6.43"/>
    <col collapsed="false" customWidth="true" hidden="false" outlineLevel="0" max="19" min="19" style="1" width="4.14"/>
    <col collapsed="false" customWidth="true" hidden="false" outlineLevel="0" max="20" min="20" style="1" width="8.86"/>
    <col collapsed="false" customWidth="true" hidden="false" outlineLevel="0" max="21" min="21" style="1" width="9.14"/>
    <col collapsed="false" customWidth="true" hidden="false" outlineLevel="0" max="22" min="22" style="3" width="11.14"/>
    <col collapsed="false" customWidth="true" hidden="false" outlineLevel="0" max="23" min="23" style="1" width="6.43"/>
    <col collapsed="false" customWidth="true" hidden="false" outlineLevel="0" max="24" min="24" style="1" width="46.29"/>
  </cols>
  <sheetData>
    <row r="1" customFormat="false" ht="16.5" hidden="false" customHeight="true" outlineLevel="0" collapsed="false">
      <c r="A1" s="4" t="s">
        <v>0</v>
      </c>
      <c r="B1" s="4"/>
      <c r="C1" s="4"/>
      <c r="D1" s="4"/>
      <c r="E1" s="4"/>
      <c r="F1" s="5" t="s">
        <v>1</v>
      </c>
      <c r="G1" s="5"/>
      <c r="H1" s="5"/>
      <c r="I1" s="6" t="s">
        <v>2</v>
      </c>
      <c r="J1" s="7" t="s">
        <v>3</v>
      </c>
      <c r="K1" s="6" t="s">
        <v>4</v>
      </c>
      <c r="L1" s="8"/>
      <c r="M1" s="9" t="s">
        <v>5</v>
      </c>
      <c r="N1" s="10" t="s">
        <v>6</v>
      </c>
      <c r="O1" s="10"/>
      <c r="P1" s="10"/>
      <c r="Q1" s="11" t="s">
        <v>2</v>
      </c>
      <c r="R1" s="12" t="s">
        <v>3</v>
      </c>
      <c r="S1" s="11" t="s">
        <v>4</v>
      </c>
      <c r="T1" s="13"/>
      <c r="U1" s="9" t="s">
        <v>7</v>
      </c>
      <c r="V1" s="14" t="s">
        <v>8</v>
      </c>
    </row>
    <row r="2" customFormat="false" ht="89.25" hidden="false" customHeight="true" outlineLevel="0" collapsed="false">
      <c r="A2" s="4"/>
      <c r="B2" s="4"/>
      <c r="C2" s="4"/>
      <c r="D2" s="4"/>
      <c r="E2" s="4"/>
      <c r="F2" s="15" t="s">
        <v>9</v>
      </c>
      <c r="G2" s="15"/>
      <c r="H2" s="16" t="s">
        <v>10</v>
      </c>
      <c r="I2" s="6"/>
      <c r="J2" s="7"/>
      <c r="K2" s="6"/>
      <c r="L2" s="8" t="s">
        <v>11</v>
      </c>
      <c r="M2" s="9"/>
      <c r="N2" s="17" t="s">
        <v>9</v>
      </c>
      <c r="O2" s="17"/>
      <c r="P2" s="18" t="s">
        <v>10</v>
      </c>
      <c r="Q2" s="11"/>
      <c r="R2" s="12"/>
      <c r="S2" s="11"/>
      <c r="T2" s="13" t="s">
        <v>11</v>
      </c>
      <c r="U2" s="9"/>
      <c r="V2" s="14"/>
    </row>
    <row r="3" customFormat="false" ht="46.5" hidden="false" customHeight="true" outlineLevel="0" collapsed="false">
      <c r="A3" s="19" t="s">
        <v>12</v>
      </c>
      <c r="B3" s="20" t="s">
        <v>13</v>
      </c>
      <c r="C3" s="21" t="s">
        <v>9</v>
      </c>
      <c r="D3" s="20" t="s">
        <v>14</v>
      </c>
      <c r="E3" s="20" t="s">
        <v>15</v>
      </c>
      <c r="F3" s="22" t="s">
        <v>16</v>
      </c>
      <c r="G3" s="22" t="s">
        <v>17</v>
      </c>
      <c r="H3" s="23" t="s">
        <v>18</v>
      </c>
      <c r="I3" s="24" t="s">
        <v>19</v>
      </c>
      <c r="J3" s="25" t="s">
        <v>20</v>
      </c>
      <c r="K3" s="26" t="s">
        <v>21</v>
      </c>
      <c r="L3" s="27" t="s">
        <v>22</v>
      </c>
      <c r="M3" s="28" t="s">
        <v>18</v>
      </c>
      <c r="N3" s="29" t="s">
        <v>16</v>
      </c>
      <c r="O3" s="30" t="s">
        <v>17</v>
      </c>
      <c r="P3" s="31" t="s">
        <v>18</v>
      </c>
      <c r="Q3" s="32" t="s">
        <v>19</v>
      </c>
      <c r="R3" s="25" t="s">
        <v>20</v>
      </c>
      <c r="S3" s="33" t="s">
        <v>21</v>
      </c>
      <c r="T3" s="34" t="s">
        <v>22</v>
      </c>
      <c r="U3" s="35" t="s">
        <v>18</v>
      </c>
      <c r="V3" s="36" t="s">
        <v>23</v>
      </c>
    </row>
    <row r="4" customFormat="false" ht="21.75" hidden="false" customHeight="true" outlineLevel="0" collapsed="false">
      <c r="A4" s="37" t="s">
        <v>24</v>
      </c>
      <c r="B4" s="38" t="s">
        <v>25</v>
      </c>
      <c r="C4" s="39" t="s">
        <v>26</v>
      </c>
      <c r="D4" s="40" t="s">
        <v>27</v>
      </c>
      <c r="E4" s="40" t="s">
        <v>28</v>
      </c>
      <c r="F4" s="41" t="n">
        <v>5</v>
      </c>
      <c r="G4" s="41" t="n">
        <v>5</v>
      </c>
      <c r="H4" s="42" t="n">
        <v>19.76</v>
      </c>
      <c r="I4" s="43"/>
      <c r="J4" s="44" t="n">
        <f aca="false">(F4-G4)*0.5</f>
        <v>0</v>
      </c>
      <c r="K4" s="45"/>
      <c r="L4" s="46" t="n">
        <v>4.15</v>
      </c>
      <c r="M4" s="47" t="n">
        <f aca="false">SUM(H4-I4-J4-K4)</f>
        <v>19.76</v>
      </c>
      <c r="N4" s="48" t="n">
        <v>5</v>
      </c>
      <c r="O4" s="49" t="n">
        <v>5</v>
      </c>
      <c r="P4" s="50" t="n">
        <v>20.77</v>
      </c>
      <c r="Q4" s="51"/>
      <c r="R4" s="44" t="n">
        <f aca="false">(N4-O4)*0.5</f>
        <v>0</v>
      </c>
      <c r="S4" s="52"/>
      <c r="T4" s="53" t="n">
        <v>5.37</v>
      </c>
      <c r="U4" s="54" t="n">
        <f aca="false">SUM(P4-Q4-R4-S4)</f>
        <v>20.77</v>
      </c>
      <c r="V4" s="55" t="n">
        <f aca="false">M4+U4</f>
        <v>40.53</v>
      </c>
      <c r="W4" s="56" t="s">
        <v>29</v>
      </c>
      <c r="X4" s="57" t="s">
        <v>30</v>
      </c>
      <c r="Y4" s="58"/>
      <c r="Z4" s="58"/>
      <c r="AA4" s="58"/>
    </row>
    <row r="5" customFormat="false" ht="21.75" hidden="false" customHeight="true" outlineLevel="0" collapsed="false">
      <c r="A5" s="37" t="s">
        <v>31</v>
      </c>
      <c r="B5" s="38" t="s">
        <v>25</v>
      </c>
      <c r="C5" s="39" t="s">
        <v>32</v>
      </c>
      <c r="D5" s="40" t="s">
        <v>27</v>
      </c>
      <c r="E5" s="40" t="s">
        <v>28</v>
      </c>
      <c r="F5" s="41" t="n">
        <v>5</v>
      </c>
      <c r="G5" s="41" t="n">
        <v>5</v>
      </c>
      <c r="H5" s="42" t="n">
        <v>18.45</v>
      </c>
      <c r="I5" s="43"/>
      <c r="J5" s="44" t="n">
        <f aca="false">(F5-G5)*0.5</f>
        <v>0</v>
      </c>
      <c r="K5" s="45"/>
      <c r="L5" s="46"/>
      <c r="M5" s="47" t="n">
        <f aca="false">SUM(H5-I5-J5-K5)</f>
        <v>18.45</v>
      </c>
      <c r="N5" s="48" t="n">
        <v>5</v>
      </c>
      <c r="O5" s="49" t="n">
        <v>5</v>
      </c>
      <c r="P5" s="50" t="n">
        <v>16.51</v>
      </c>
      <c r="Q5" s="51"/>
      <c r="R5" s="44" t="n">
        <f aca="false">(N5-O5)*0.5</f>
        <v>0</v>
      </c>
      <c r="S5" s="52"/>
      <c r="T5" s="53" t="n">
        <v>3.82</v>
      </c>
      <c r="U5" s="54" t="n">
        <f aca="false">SUM(P5-Q5-R5-S5)</f>
        <v>16.51</v>
      </c>
      <c r="V5" s="55" t="n">
        <f aca="false">M5+U5</f>
        <v>34.96</v>
      </c>
      <c r="X5" s="59" t="s">
        <v>33</v>
      </c>
      <c r="Y5" s="59"/>
      <c r="Z5" s="59"/>
      <c r="AA5" s="59"/>
      <c r="AB5" s="59"/>
    </row>
    <row r="6" customFormat="false" ht="21.75" hidden="false" customHeight="true" outlineLevel="0" collapsed="false">
      <c r="A6" s="37" t="s">
        <v>34</v>
      </c>
      <c r="B6" s="60" t="s">
        <v>25</v>
      </c>
      <c r="C6" s="39" t="s">
        <v>35</v>
      </c>
      <c r="D6" s="61" t="s">
        <v>36</v>
      </c>
      <c r="E6" s="61" t="s">
        <v>37</v>
      </c>
      <c r="F6" s="41" t="n">
        <v>5</v>
      </c>
      <c r="G6" s="41" t="n">
        <v>5</v>
      </c>
      <c r="H6" s="42" t="n">
        <v>17.5</v>
      </c>
      <c r="I6" s="43"/>
      <c r="J6" s="44" t="n">
        <f aca="false">(F6-G6)*0.5</f>
        <v>0</v>
      </c>
      <c r="K6" s="45"/>
      <c r="L6" s="46"/>
      <c r="M6" s="47" t="n">
        <f aca="false">SUM(H6-I6-J6-K6)</f>
        <v>17.5</v>
      </c>
      <c r="N6" s="48" t="n">
        <v>5</v>
      </c>
      <c r="O6" s="49" t="n">
        <v>5</v>
      </c>
      <c r="P6" s="50" t="n">
        <v>15.39</v>
      </c>
      <c r="Q6" s="51"/>
      <c r="R6" s="44" t="n">
        <f aca="false">(N6-O6)*0.5</f>
        <v>0</v>
      </c>
      <c r="S6" s="52"/>
      <c r="T6" s="53"/>
      <c r="U6" s="54" t="n">
        <f aca="false">SUM(P6-Q6-R6-S6)</f>
        <v>15.39</v>
      </c>
      <c r="V6" s="55" t="n">
        <f aca="false">M6+U6</f>
        <v>32.89</v>
      </c>
      <c r="X6" s="62" t="s">
        <v>38</v>
      </c>
      <c r="Y6" s="63"/>
      <c r="Z6" s="63"/>
      <c r="AA6" s="63"/>
      <c r="AB6" s="63"/>
    </row>
    <row r="7" customFormat="false" ht="21.75" hidden="false" customHeight="true" outlineLevel="0" collapsed="false">
      <c r="A7" s="37" t="s">
        <v>39</v>
      </c>
      <c r="B7" s="60" t="s">
        <v>25</v>
      </c>
      <c r="C7" s="39" t="s">
        <v>40</v>
      </c>
      <c r="D7" s="61" t="s">
        <v>36</v>
      </c>
      <c r="E7" s="61" t="s">
        <v>37</v>
      </c>
      <c r="F7" s="41" t="n">
        <v>5</v>
      </c>
      <c r="G7" s="41" t="n">
        <v>1</v>
      </c>
      <c r="H7" s="42" t="n">
        <v>15.36</v>
      </c>
      <c r="I7" s="43"/>
      <c r="J7" s="44" t="n">
        <f aca="false">(F7-G7)*0.5</f>
        <v>2</v>
      </c>
      <c r="K7" s="45"/>
      <c r="L7" s="46"/>
      <c r="M7" s="47" t="n">
        <f aca="false">SUM(H7-I7-J7-K7)</f>
        <v>13.36</v>
      </c>
      <c r="N7" s="48" t="n">
        <v>5</v>
      </c>
      <c r="O7" s="49" t="n">
        <v>5</v>
      </c>
      <c r="P7" s="50" t="n">
        <v>18.91</v>
      </c>
      <c r="Q7" s="51"/>
      <c r="R7" s="44" t="n">
        <f aca="false">(N7-O7)*0.5</f>
        <v>0</v>
      </c>
      <c r="S7" s="52"/>
      <c r="T7" s="53" t="n">
        <v>4.37</v>
      </c>
      <c r="U7" s="54" t="n">
        <f aca="false">SUM(P7-Q7-R7-S7)</f>
        <v>18.91</v>
      </c>
      <c r="V7" s="55" t="n">
        <f aca="false">M7+U7</f>
        <v>32.27</v>
      </c>
    </row>
    <row r="8" customFormat="false" ht="21.75" hidden="false" customHeight="true" outlineLevel="0" collapsed="false">
      <c r="A8" s="37" t="s">
        <v>41</v>
      </c>
      <c r="B8" s="38" t="s">
        <v>25</v>
      </c>
      <c r="C8" s="39" t="s">
        <v>42</v>
      </c>
      <c r="D8" s="40" t="s">
        <v>27</v>
      </c>
      <c r="E8" s="40" t="s">
        <v>28</v>
      </c>
      <c r="F8" s="41" t="n">
        <v>5</v>
      </c>
      <c r="G8" s="41" t="n">
        <v>5</v>
      </c>
      <c r="H8" s="42" t="n">
        <v>16.29</v>
      </c>
      <c r="I8" s="43"/>
      <c r="J8" s="44" t="n">
        <f aca="false">(F8-G8)*0.5</f>
        <v>0</v>
      </c>
      <c r="K8" s="45"/>
      <c r="L8" s="46" t="n">
        <v>3.87</v>
      </c>
      <c r="M8" s="47" t="n">
        <f aca="false">SUM(H8-I8-J8-K8)</f>
        <v>16.29</v>
      </c>
      <c r="N8" s="48" t="n">
        <v>5</v>
      </c>
      <c r="O8" s="49" t="n">
        <v>5</v>
      </c>
      <c r="P8" s="50" t="n">
        <v>14.59</v>
      </c>
      <c r="Q8" s="51"/>
      <c r="R8" s="44" t="n">
        <f aca="false">(N8-O8)*0.5</f>
        <v>0</v>
      </c>
      <c r="S8" s="52"/>
      <c r="T8" s="53" t="n">
        <v>3.15</v>
      </c>
      <c r="U8" s="54" t="n">
        <f aca="false">SUM(P8-Q8-R8-S8)</f>
        <v>14.59</v>
      </c>
      <c r="V8" s="55" t="n">
        <f aca="false">M8+U8</f>
        <v>30.88</v>
      </c>
    </row>
    <row r="9" customFormat="false" ht="21.75" hidden="false" customHeight="true" outlineLevel="0" collapsed="false">
      <c r="A9" s="37" t="s">
        <v>43</v>
      </c>
      <c r="B9" s="60" t="s">
        <v>25</v>
      </c>
      <c r="C9" s="39" t="s">
        <v>44</v>
      </c>
      <c r="D9" s="61" t="s">
        <v>36</v>
      </c>
      <c r="E9" s="61" t="s">
        <v>37</v>
      </c>
      <c r="F9" s="41" t="n">
        <v>5</v>
      </c>
      <c r="G9" s="41" t="n">
        <v>5</v>
      </c>
      <c r="H9" s="42" t="n">
        <v>15.69</v>
      </c>
      <c r="I9" s="43"/>
      <c r="J9" s="44" t="n">
        <f aca="false">(F9-G9)*0.5</f>
        <v>0</v>
      </c>
      <c r="K9" s="45"/>
      <c r="L9" s="46" t="n">
        <v>3.69</v>
      </c>
      <c r="M9" s="47" t="n">
        <f aca="false">SUM(H9-I9-J9-K9)</f>
        <v>15.69</v>
      </c>
      <c r="N9" s="48" t="n">
        <v>5</v>
      </c>
      <c r="O9" s="49" t="n">
        <v>5</v>
      </c>
      <c r="P9" s="50" t="n">
        <v>13.75</v>
      </c>
      <c r="Q9" s="51"/>
      <c r="R9" s="44" t="n">
        <f aca="false">(N9-O9)*0.5</f>
        <v>0</v>
      </c>
      <c r="S9" s="52"/>
      <c r="T9" s="53"/>
      <c r="U9" s="54" t="n">
        <f aca="false">SUM(P9-Q9-R9-S9)</f>
        <v>13.75</v>
      </c>
      <c r="V9" s="55" t="n">
        <f aca="false">M9+U9</f>
        <v>29.44</v>
      </c>
    </row>
    <row r="10" customFormat="false" ht="21.75" hidden="false" customHeight="true" outlineLevel="0" collapsed="false">
      <c r="A10" s="37" t="s">
        <v>45</v>
      </c>
      <c r="B10" s="60" t="s">
        <v>25</v>
      </c>
      <c r="C10" s="39" t="s">
        <v>46</v>
      </c>
      <c r="D10" s="61" t="s">
        <v>36</v>
      </c>
      <c r="E10" s="61" t="s">
        <v>37</v>
      </c>
      <c r="F10" s="41" t="n">
        <v>5</v>
      </c>
      <c r="G10" s="41" t="n">
        <v>5</v>
      </c>
      <c r="H10" s="42" t="n">
        <v>16.97</v>
      </c>
      <c r="I10" s="43"/>
      <c r="J10" s="44" t="n">
        <f aca="false">(F10-G10)*0.5</f>
        <v>0</v>
      </c>
      <c r="K10" s="45"/>
      <c r="L10" s="46"/>
      <c r="M10" s="47" t="n">
        <f aca="false">SUM(H10-I10-J10-K10)</f>
        <v>16.97</v>
      </c>
      <c r="N10" s="48" t="n">
        <v>5</v>
      </c>
      <c r="O10" s="49" t="n">
        <v>5</v>
      </c>
      <c r="P10" s="50" t="n">
        <v>12.14</v>
      </c>
      <c r="Q10" s="51"/>
      <c r="R10" s="44" t="n">
        <f aca="false">(N10-O10)*0.5</f>
        <v>0</v>
      </c>
      <c r="S10" s="52"/>
      <c r="T10" s="53"/>
      <c r="U10" s="54" t="n">
        <f aca="false">SUM(P10-Q10-R10-S10)</f>
        <v>12.14</v>
      </c>
      <c r="V10" s="55" t="n">
        <f aca="false">M10+U10</f>
        <v>29.11</v>
      </c>
    </row>
    <row r="11" customFormat="false" ht="21.75" hidden="false" customHeight="true" outlineLevel="0" collapsed="false">
      <c r="A11" s="37" t="s">
        <v>47</v>
      </c>
      <c r="B11" s="38" t="s">
        <v>25</v>
      </c>
      <c r="C11" s="39" t="s">
        <v>48</v>
      </c>
      <c r="D11" s="40" t="s">
        <v>27</v>
      </c>
      <c r="E11" s="40" t="s">
        <v>28</v>
      </c>
      <c r="F11" s="41" t="n">
        <v>5</v>
      </c>
      <c r="G11" s="41" t="n">
        <v>5</v>
      </c>
      <c r="H11" s="42" t="n">
        <v>13.49</v>
      </c>
      <c r="I11" s="43"/>
      <c r="J11" s="44" t="n">
        <f aca="false">(F11-G11)*0.5</f>
        <v>0</v>
      </c>
      <c r="K11" s="45"/>
      <c r="L11" s="46"/>
      <c r="M11" s="47" t="n">
        <f aca="false">SUM(H11-I11-J11-K11)</f>
        <v>13.49</v>
      </c>
      <c r="N11" s="48" t="n">
        <v>5</v>
      </c>
      <c r="O11" s="49" t="n">
        <v>5</v>
      </c>
      <c r="P11" s="50" t="n">
        <v>15.34</v>
      </c>
      <c r="Q11" s="51"/>
      <c r="R11" s="44" t="n">
        <f aca="false">(N11-O11)*0.5</f>
        <v>0</v>
      </c>
      <c r="S11" s="52"/>
      <c r="T11" s="53" t="n">
        <v>4.49</v>
      </c>
      <c r="U11" s="54" t="n">
        <f aca="false">SUM(P11-Q11-R11-S11)</f>
        <v>15.34</v>
      </c>
      <c r="V11" s="55" t="n">
        <f aca="false">M11+U11</f>
        <v>28.83</v>
      </c>
    </row>
    <row r="12" customFormat="false" ht="21.75" hidden="false" customHeight="true" outlineLevel="0" collapsed="false">
      <c r="A12" s="37" t="s">
        <v>49</v>
      </c>
      <c r="B12" s="60" t="s">
        <v>25</v>
      </c>
      <c r="C12" s="39" t="s">
        <v>50</v>
      </c>
      <c r="D12" s="61" t="s">
        <v>36</v>
      </c>
      <c r="E12" s="61" t="s">
        <v>37</v>
      </c>
      <c r="F12" s="41" t="n">
        <v>5</v>
      </c>
      <c r="G12" s="41" t="n">
        <v>5</v>
      </c>
      <c r="H12" s="42" t="n">
        <v>14.54</v>
      </c>
      <c r="I12" s="43"/>
      <c r="J12" s="44" t="n">
        <f aca="false">(F12-G12)*0.5</f>
        <v>0</v>
      </c>
      <c r="K12" s="45"/>
      <c r="L12" s="46" t="n">
        <v>4.67</v>
      </c>
      <c r="M12" s="47" t="n">
        <f aca="false">SUM(H12-I12-J12-K12)</f>
        <v>14.54</v>
      </c>
      <c r="N12" s="48" t="n">
        <v>5</v>
      </c>
      <c r="O12" s="49" t="n">
        <v>5</v>
      </c>
      <c r="P12" s="50" t="n">
        <v>12.23</v>
      </c>
      <c r="Q12" s="51"/>
      <c r="R12" s="44" t="n">
        <f aca="false">(N12-O12)*0.5</f>
        <v>0</v>
      </c>
      <c r="S12" s="52"/>
      <c r="T12" s="53"/>
      <c r="U12" s="54" t="n">
        <f aca="false">SUM(P12-Q12-R12-S12)</f>
        <v>12.23</v>
      </c>
      <c r="V12" s="55" t="n">
        <f aca="false">M12+U12</f>
        <v>26.77</v>
      </c>
    </row>
    <row r="13" customFormat="false" ht="21.75" hidden="false" customHeight="true" outlineLevel="0" collapsed="false">
      <c r="A13" s="37" t="s">
        <v>51</v>
      </c>
      <c r="B13" s="60" t="s">
        <v>25</v>
      </c>
      <c r="C13" s="39" t="s">
        <v>52</v>
      </c>
      <c r="D13" s="61" t="s">
        <v>36</v>
      </c>
      <c r="E13" s="61" t="s">
        <v>37</v>
      </c>
      <c r="F13" s="41" t="n">
        <v>3</v>
      </c>
      <c r="G13" s="41" t="n">
        <v>3</v>
      </c>
      <c r="H13" s="42" t="n">
        <v>8.93</v>
      </c>
      <c r="I13" s="43"/>
      <c r="J13" s="44" t="n">
        <f aca="false">(F13-G13)*0.5</f>
        <v>0</v>
      </c>
      <c r="K13" s="45"/>
      <c r="L13" s="46"/>
      <c r="M13" s="47" t="n">
        <f aca="false">SUM(H13-I13-J13-K13)</f>
        <v>8.93</v>
      </c>
      <c r="N13" s="48" t="n">
        <v>5</v>
      </c>
      <c r="O13" s="49" t="n">
        <v>5</v>
      </c>
      <c r="P13" s="50" t="n">
        <v>17.1</v>
      </c>
      <c r="Q13" s="51"/>
      <c r="R13" s="44" t="n">
        <f aca="false">(N13-O13)*0.5</f>
        <v>0</v>
      </c>
      <c r="S13" s="52"/>
      <c r="T13" s="53"/>
      <c r="U13" s="54" t="n">
        <f aca="false">SUM(P13-Q13-R13-S13)</f>
        <v>17.1</v>
      </c>
      <c r="V13" s="55" t="n">
        <f aca="false">M13+U13</f>
        <v>26.03</v>
      </c>
    </row>
    <row r="14" customFormat="false" ht="21.75" hidden="false" customHeight="true" outlineLevel="0" collapsed="false">
      <c r="A14" s="37" t="s">
        <v>53</v>
      </c>
      <c r="B14" s="60" t="s">
        <v>25</v>
      </c>
      <c r="C14" s="39" t="s">
        <v>54</v>
      </c>
      <c r="D14" s="61" t="s">
        <v>36</v>
      </c>
      <c r="E14" s="61" t="s">
        <v>37</v>
      </c>
      <c r="F14" s="41" t="n">
        <v>5</v>
      </c>
      <c r="G14" s="41" t="n">
        <v>5</v>
      </c>
      <c r="H14" s="42" t="n">
        <v>12.31</v>
      </c>
      <c r="I14" s="43"/>
      <c r="J14" s="44" t="n">
        <f aca="false">(F14-G14)*0.5</f>
        <v>0</v>
      </c>
      <c r="K14" s="45"/>
      <c r="L14" s="46"/>
      <c r="M14" s="47" t="n">
        <f aca="false">SUM(H14-I14-J14-K14)</f>
        <v>12.31</v>
      </c>
      <c r="N14" s="48" t="n">
        <v>5</v>
      </c>
      <c r="O14" s="49" t="n">
        <v>5</v>
      </c>
      <c r="P14" s="50" t="n">
        <v>12.54</v>
      </c>
      <c r="Q14" s="51"/>
      <c r="R14" s="44" t="n">
        <f aca="false">(N14-O14)*0.5</f>
        <v>0</v>
      </c>
      <c r="S14" s="52"/>
      <c r="T14" s="53" t="n">
        <v>4.48</v>
      </c>
      <c r="U14" s="54" t="n">
        <f aca="false">SUM(P14-Q14-R14-S14)</f>
        <v>12.54</v>
      </c>
      <c r="V14" s="55" t="n">
        <f aca="false">M14+U14</f>
        <v>24.85</v>
      </c>
    </row>
    <row r="15" customFormat="false" ht="21.75" hidden="false" customHeight="true" outlineLevel="0" collapsed="false">
      <c r="A15" s="37" t="s">
        <v>55</v>
      </c>
      <c r="B15" s="60" t="s">
        <v>25</v>
      </c>
      <c r="C15" s="39" t="s">
        <v>56</v>
      </c>
      <c r="D15" s="61" t="s">
        <v>36</v>
      </c>
      <c r="E15" s="61" t="s">
        <v>37</v>
      </c>
      <c r="F15" s="41" t="n">
        <v>5</v>
      </c>
      <c r="G15" s="41" t="n">
        <v>5</v>
      </c>
      <c r="H15" s="42" t="n">
        <v>12.14</v>
      </c>
      <c r="I15" s="43"/>
      <c r="J15" s="44" t="n">
        <f aca="false">(F15-G15)*0.5</f>
        <v>0</v>
      </c>
      <c r="K15" s="45"/>
      <c r="L15" s="46"/>
      <c r="M15" s="47" t="n">
        <f aca="false">SUM(H15-I15-J15-K15)</f>
        <v>12.14</v>
      </c>
      <c r="N15" s="48" t="n">
        <v>5</v>
      </c>
      <c r="O15" s="49" t="n">
        <v>5</v>
      </c>
      <c r="P15" s="50" t="n">
        <v>9.87</v>
      </c>
      <c r="Q15" s="51"/>
      <c r="R15" s="44" t="n">
        <f aca="false">(N15-O15)*0.5</f>
        <v>0</v>
      </c>
      <c r="S15" s="52"/>
      <c r="T15" s="53"/>
      <c r="U15" s="54" t="n">
        <f aca="false">SUM(P15-Q15-R15-S15)</f>
        <v>9.87</v>
      </c>
      <c r="V15" s="55" t="n">
        <f aca="false">M15+U15</f>
        <v>22.01</v>
      </c>
    </row>
    <row r="16" customFormat="false" ht="21.75" hidden="false" customHeight="true" outlineLevel="0" collapsed="false">
      <c r="A16" s="37" t="s">
        <v>57</v>
      </c>
      <c r="B16" s="38" t="s">
        <v>25</v>
      </c>
      <c r="C16" s="39" t="s">
        <v>58</v>
      </c>
      <c r="D16" s="40" t="s">
        <v>27</v>
      </c>
      <c r="E16" s="40" t="s">
        <v>28</v>
      </c>
      <c r="F16" s="41" t="n">
        <v>5</v>
      </c>
      <c r="G16" s="41" t="n">
        <v>5</v>
      </c>
      <c r="H16" s="42" t="n">
        <v>10.15</v>
      </c>
      <c r="I16" s="43"/>
      <c r="J16" s="44" t="n">
        <f aca="false">(F16-G16)*0.5</f>
        <v>0</v>
      </c>
      <c r="K16" s="45"/>
      <c r="L16" s="46"/>
      <c r="M16" s="47" t="n">
        <f aca="false">SUM(H16-I16-J16-K16)</f>
        <v>10.15</v>
      </c>
      <c r="N16" s="48" t="n">
        <v>5</v>
      </c>
      <c r="O16" s="49" t="n">
        <v>5</v>
      </c>
      <c r="P16" s="50" t="n">
        <v>10.06</v>
      </c>
      <c r="Q16" s="51"/>
      <c r="R16" s="44" t="n">
        <f aca="false">(N16-O16)*0.5</f>
        <v>0</v>
      </c>
      <c r="S16" s="52"/>
      <c r="T16" s="53"/>
      <c r="U16" s="54" t="n">
        <f aca="false">SUM(P16-Q16-R16-S16)</f>
        <v>10.06</v>
      </c>
      <c r="V16" s="55" t="n">
        <f aca="false">M16+U16</f>
        <v>20.21</v>
      </c>
    </row>
    <row r="17" customFormat="false" ht="21.75" hidden="false" customHeight="true" outlineLevel="0" collapsed="false">
      <c r="A17" s="37" t="s">
        <v>59</v>
      </c>
      <c r="B17" s="38" t="s">
        <v>25</v>
      </c>
      <c r="C17" s="39" t="s">
        <v>60</v>
      </c>
      <c r="D17" s="40" t="s">
        <v>27</v>
      </c>
      <c r="E17" s="40" t="s">
        <v>28</v>
      </c>
      <c r="F17" s="41" t="n">
        <v>5</v>
      </c>
      <c r="G17" s="41" t="n">
        <v>5</v>
      </c>
      <c r="H17" s="42" t="n">
        <v>10.58</v>
      </c>
      <c r="I17" s="43"/>
      <c r="J17" s="44" t="n">
        <f aca="false">(F17-G17)*0.5</f>
        <v>0</v>
      </c>
      <c r="K17" s="45"/>
      <c r="L17" s="46" t="n">
        <v>4.41</v>
      </c>
      <c r="M17" s="47" t="n">
        <f aca="false">SUM(H17-I17-J17-K17)</f>
        <v>10.58</v>
      </c>
      <c r="N17" s="48" t="n">
        <v>3</v>
      </c>
      <c r="O17" s="49" t="n">
        <v>3</v>
      </c>
      <c r="P17" s="50" t="n">
        <v>7.74</v>
      </c>
      <c r="Q17" s="51"/>
      <c r="R17" s="44" t="n">
        <f aca="false">(N17-O17)*0.5</f>
        <v>0</v>
      </c>
      <c r="S17" s="52"/>
      <c r="T17" s="53"/>
      <c r="U17" s="54" t="n">
        <f aca="false">SUM(P17-Q17-R17-S17)</f>
        <v>7.74</v>
      </c>
      <c r="V17" s="55" t="n">
        <f aca="false">M17+U17</f>
        <v>18.32</v>
      </c>
    </row>
    <row r="18" customFormat="false" ht="21.75" hidden="false" customHeight="true" outlineLevel="0" collapsed="false">
      <c r="A18" s="37" t="s">
        <v>61</v>
      </c>
      <c r="B18" s="60" t="s">
        <v>25</v>
      </c>
      <c r="C18" s="39" t="s">
        <v>62</v>
      </c>
      <c r="D18" s="61" t="s">
        <v>36</v>
      </c>
      <c r="E18" s="61" t="s">
        <v>37</v>
      </c>
      <c r="F18" s="41" t="n">
        <v>3</v>
      </c>
      <c r="G18" s="41" t="n">
        <v>3</v>
      </c>
      <c r="H18" s="42" t="n">
        <v>6.96</v>
      </c>
      <c r="I18" s="43"/>
      <c r="J18" s="44" t="n">
        <f aca="false">(F18-G18)*0.5</f>
        <v>0</v>
      </c>
      <c r="K18" s="45"/>
      <c r="L18" s="46"/>
      <c r="M18" s="47" t="n">
        <f aca="false">SUM(H18-I18-J18-K18)</f>
        <v>6.96</v>
      </c>
      <c r="N18" s="48" t="n">
        <v>5</v>
      </c>
      <c r="O18" s="49" t="n">
        <v>5</v>
      </c>
      <c r="P18" s="50" t="n">
        <v>11.32</v>
      </c>
      <c r="Q18" s="51"/>
      <c r="R18" s="44" t="n">
        <f aca="false">(N18-O18)*0.5</f>
        <v>0</v>
      </c>
      <c r="S18" s="52"/>
      <c r="T18" s="53"/>
      <c r="U18" s="54" t="n">
        <f aca="false">SUM(P18-Q18-R18-S18)</f>
        <v>11.32</v>
      </c>
      <c r="V18" s="55" t="n">
        <f aca="false">M18+U18</f>
        <v>18.28</v>
      </c>
    </row>
    <row r="19" customFormat="false" ht="21.75" hidden="false" customHeight="true" outlineLevel="0" collapsed="false">
      <c r="A19" s="37" t="s">
        <v>63</v>
      </c>
      <c r="B19" s="38" t="s">
        <v>25</v>
      </c>
      <c r="C19" s="39" t="s">
        <v>64</v>
      </c>
      <c r="D19" s="40" t="s">
        <v>27</v>
      </c>
      <c r="E19" s="40" t="s">
        <v>28</v>
      </c>
      <c r="F19" s="41" t="n">
        <v>4</v>
      </c>
      <c r="G19" s="41" t="n">
        <v>4</v>
      </c>
      <c r="H19" s="42" t="n">
        <v>9.69</v>
      </c>
      <c r="I19" s="43"/>
      <c r="J19" s="44" t="n">
        <f aca="false">(F19-G19)*0.5</f>
        <v>0</v>
      </c>
      <c r="K19" s="45"/>
      <c r="L19" s="46"/>
      <c r="M19" s="47" t="n">
        <f aca="false">SUM(H19-I19-J19-K19)</f>
        <v>9.69</v>
      </c>
      <c r="N19" s="48" t="n">
        <v>4</v>
      </c>
      <c r="O19" s="49" t="n">
        <v>4</v>
      </c>
      <c r="P19" s="50" t="n">
        <v>8.1</v>
      </c>
      <c r="Q19" s="51"/>
      <c r="R19" s="44" t="n">
        <f aca="false">(N19-O19)*0.5</f>
        <v>0</v>
      </c>
      <c r="S19" s="52"/>
      <c r="T19" s="53" t="n">
        <v>3.88</v>
      </c>
      <c r="U19" s="54" t="n">
        <f aca="false">SUM(P19-Q19-R19-S19)</f>
        <v>8.1</v>
      </c>
      <c r="V19" s="55" t="n">
        <f aca="false">M19+U19</f>
        <v>17.79</v>
      </c>
    </row>
    <row r="20" customFormat="false" ht="21.75" hidden="false" customHeight="true" outlineLevel="0" collapsed="false">
      <c r="A20" s="37" t="s">
        <v>65</v>
      </c>
      <c r="B20" s="60" t="s">
        <v>25</v>
      </c>
      <c r="C20" s="39" t="s">
        <v>66</v>
      </c>
      <c r="D20" s="61" t="s">
        <v>36</v>
      </c>
      <c r="E20" s="61" t="s">
        <v>37</v>
      </c>
      <c r="F20" s="41" t="n">
        <v>2</v>
      </c>
      <c r="G20" s="41" t="n">
        <v>2</v>
      </c>
      <c r="H20" s="42" t="n">
        <v>6.58</v>
      </c>
      <c r="I20" s="43"/>
      <c r="J20" s="44" t="n">
        <f aca="false">(F20-G20)*0.5</f>
        <v>0</v>
      </c>
      <c r="K20" s="45"/>
      <c r="L20" s="46" t="n">
        <v>4.42</v>
      </c>
      <c r="M20" s="47" t="n">
        <f aca="false">SUM(H20-I20-J20-K20)</f>
        <v>6.58</v>
      </c>
      <c r="N20" s="48" t="n">
        <v>4</v>
      </c>
      <c r="O20" s="49" t="n">
        <v>4</v>
      </c>
      <c r="P20" s="50" t="n">
        <v>7.43</v>
      </c>
      <c r="Q20" s="51"/>
      <c r="R20" s="44" t="n">
        <f aca="false">(N20-O20)*0.5</f>
        <v>0</v>
      </c>
      <c r="S20" s="52"/>
      <c r="T20" s="53"/>
      <c r="U20" s="54" t="n">
        <f aca="false">SUM(P20-Q20-R20-S20)</f>
        <v>7.43</v>
      </c>
      <c r="V20" s="55" t="n">
        <f aca="false">M20+U20</f>
        <v>14.01</v>
      </c>
    </row>
    <row r="21" customFormat="false" ht="21.75" hidden="false" customHeight="true" outlineLevel="0" collapsed="false">
      <c r="A21" s="37" t="s">
        <v>67</v>
      </c>
      <c r="B21" s="38" t="s">
        <v>25</v>
      </c>
      <c r="C21" s="39" t="s">
        <v>68</v>
      </c>
      <c r="D21" s="40" t="s">
        <v>27</v>
      </c>
      <c r="E21" s="40" t="s">
        <v>28</v>
      </c>
      <c r="F21" s="41" t="n">
        <v>4</v>
      </c>
      <c r="G21" s="41" t="n">
        <v>4</v>
      </c>
      <c r="H21" s="42" t="n">
        <v>10.16</v>
      </c>
      <c r="I21" s="43"/>
      <c r="J21" s="44" t="n">
        <f aca="false">(F21-G21)*0.5</f>
        <v>0</v>
      </c>
      <c r="K21" s="45"/>
      <c r="L21" s="46"/>
      <c r="M21" s="47" t="n">
        <f aca="false">SUM(H21-I21-J21-K21)</f>
        <v>10.16</v>
      </c>
      <c r="N21" s="48" t="n">
        <v>2</v>
      </c>
      <c r="O21" s="49" t="n">
        <v>2</v>
      </c>
      <c r="P21" s="50" t="n">
        <v>3.35</v>
      </c>
      <c r="Q21" s="51"/>
      <c r="R21" s="44" t="n">
        <f aca="false">(N21-O21)*0.5</f>
        <v>0</v>
      </c>
      <c r="S21" s="52"/>
      <c r="T21" s="53"/>
      <c r="U21" s="54" t="n">
        <f aca="false">SUM(P21-Q21-R21-S21)</f>
        <v>3.35</v>
      </c>
      <c r="V21" s="55" t="n">
        <f aca="false">M21+U21</f>
        <v>13.51</v>
      </c>
    </row>
    <row r="22" customFormat="false" ht="21.75" hidden="false" customHeight="true" outlineLevel="0" collapsed="false">
      <c r="A22" s="37" t="s">
        <v>69</v>
      </c>
      <c r="B22" s="38" t="s">
        <v>25</v>
      </c>
      <c r="C22" s="39" t="s">
        <v>70</v>
      </c>
      <c r="D22" s="40" t="s">
        <v>27</v>
      </c>
      <c r="E22" s="40" t="s">
        <v>28</v>
      </c>
      <c r="F22" s="41" t="n">
        <v>2</v>
      </c>
      <c r="G22" s="41" t="n">
        <v>2</v>
      </c>
      <c r="H22" s="42" t="n">
        <v>4.03</v>
      </c>
      <c r="I22" s="43"/>
      <c r="J22" s="44" t="n">
        <f aca="false">(F22-G22)*0.5</f>
        <v>0</v>
      </c>
      <c r="K22" s="45"/>
      <c r="L22" s="46"/>
      <c r="M22" s="47" t="n">
        <f aca="false">SUM(H22-I22-J22-K22)</f>
        <v>4.03</v>
      </c>
      <c r="N22" s="48" t="n">
        <v>5</v>
      </c>
      <c r="O22" s="49" t="n">
        <v>5</v>
      </c>
      <c r="P22" s="50" t="n">
        <v>9.31</v>
      </c>
      <c r="Q22" s="51"/>
      <c r="R22" s="44" t="n">
        <f aca="false">(N22-O22)*0.5</f>
        <v>0</v>
      </c>
      <c r="S22" s="52"/>
      <c r="T22" s="53"/>
      <c r="U22" s="54" t="n">
        <f aca="false">SUM(P22-Q22-R22-S22)</f>
        <v>9.31</v>
      </c>
      <c r="V22" s="55" t="n">
        <f aca="false">M22+U22</f>
        <v>13.34</v>
      </c>
    </row>
    <row r="23" customFormat="false" ht="21.75" hidden="false" customHeight="true" outlineLevel="0" collapsed="false">
      <c r="A23" s="37" t="s">
        <v>71</v>
      </c>
      <c r="B23" s="38" t="s">
        <v>25</v>
      </c>
      <c r="C23" s="39" t="s">
        <v>72</v>
      </c>
      <c r="D23" s="40" t="s">
        <v>27</v>
      </c>
      <c r="E23" s="40" t="s">
        <v>28</v>
      </c>
      <c r="F23" s="41" t="n">
        <v>4</v>
      </c>
      <c r="G23" s="41" t="n">
        <v>4</v>
      </c>
      <c r="H23" s="42" t="n">
        <v>10.02</v>
      </c>
      <c r="I23" s="43"/>
      <c r="J23" s="44" t="n">
        <f aca="false">(F23-G23)*0.5</f>
        <v>0</v>
      </c>
      <c r="K23" s="45"/>
      <c r="L23" s="46" t="n">
        <v>3.47</v>
      </c>
      <c r="M23" s="47" t="n">
        <f aca="false">SUM(H23-I23-J23-K23)</f>
        <v>10.02</v>
      </c>
      <c r="N23" s="48" t="n">
        <v>2</v>
      </c>
      <c r="O23" s="49" t="n">
        <v>2</v>
      </c>
      <c r="P23" s="50" t="n">
        <v>2.96</v>
      </c>
      <c r="Q23" s="51"/>
      <c r="R23" s="44" t="n">
        <f aca="false">(N23-O23)*0.5</f>
        <v>0</v>
      </c>
      <c r="S23" s="52"/>
      <c r="T23" s="53"/>
      <c r="U23" s="54" t="n">
        <f aca="false">SUM(P23-Q23-R23-S23)</f>
        <v>2.96</v>
      </c>
      <c r="V23" s="55" t="n">
        <f aca="false">M23+U23</f>
        <v>12.98</v>
      </c>
    </row>
    <row r="24" customFormat="false" ht="21.75" hidden="false" customHeight="true" outlineLevel="0" collapsed="false">
      <c r="A24" s="37" t="s">
        <v>73</v>
      </c>
      <c r="B24" s="60" t="s">
        <v>25</v>
      </c>
      <c r="C24" s="39" t="s">
        <v>74</v>
      </c>
      <c r="D24" s="61" t="s">
        <v>36</v>
      </c>
      <c r="E24" s="61" t="s">
        <v>37</v>
      </c>
      <c r="F24" s="41" t="n">
        <v>5</v>
      </c>
      <c r="G24" s="41" t="n">
        <v>5</v>
      </c>
      <c r="H24" s="42" t="n">
        <v>7.91</v>
      </c>
      <c r="I24" s="43"/>
      <c r="J24" s="44" t="n">
        <f aca="false">(F24-G24)*0.5</f>
        <v>0</v>
      </c>
      <c r="K24" s="45"/>
      <c r="L24" s="46"/>
      <c r="M24" s="47" t="n">
        <f aca="false">SUM(H24-I24-J24-K24)</f>
        <v>7.91</v>
      </c>
      <c r="N24" s="48" t="n">
        <v>0</v>
      </c>
      <c r="O24" s="49" t="n">
        <v>0</v>
      </c>
      <c r="P24" s="50" t="n">
        <v>0</v>
      </c>
      <c r="Q24" s="51"/>
      <c r="R24" s="44" t="n">
        <f aca="false">(N24-O24)*0.5</f>
        <v>0</v>
      </c>
      <c r="S24" s="52"/>
      <c r="T24" s="53"/>
      <c r="U24" s="54" t="n">
        <f aca="false">SUM(P24-Q24-R24-S24)</f>
        <v>0</v>
      </c>
      <c r="V24" s="55" t="n">
        <f aca="false">M24+U24</f>
        <v>7.91</v>
      </c>
    </row>
    <row r="25" customFormat="false" ht="21.75" hidden="false" customHeight="true" outlineLevel="0" collapsed="false">
      <c r="A25" s="37" t="s">
        <v>75</v>
      </c>
      <c r="B25" s="38" t="s">
        <v>25</v>
      </c>
      <c r="C25" s="39" t="s">
        <v>76</v>
      </c>
      <c r="D25" s="40" t="s">
        <v>27</v>
      </c>
      <c r="E25" s="40" t="s">
        <v>28</v>
      </c>
      <c r="F25" s="41"/>
      <c r="G25" s="41"/>
      <c r="H25" s="42"/>
      <c r="I25" s="43"/>
      <c r="J25" s="44" t="n">
        <f aca="false">(F25-G25)*0.5</f>
        <v>0</v>
      </c>
      <c r="K25" s="45"/>
      <c r="L25" s="46"/>
      <c r="M25" s="47" t="n">
        <f aca="false">SUM(H25-I25-J25-K25)</f>
        <v>0</v>
      </c>
      <c r="N25" s="48"/>
      <c r="O25" s="49"/>
      <c r="P25" s="50"/>
      <c r="Q25" s="51"/>
      <c r="R25" s="44" t="n">
        <f aca="false">(N25-O25)*0.5</f>
        <v>0</v>
      </c>
      <c r="S25" s="52"/>
      <c r="T25" s="53"/>
      <c r="U25" s="54" t="n">
        <f aca="false">SUM(P25-Q25-R25-S25)</f>
        <v>0</v>
      </c>
      <c r="V25" s="55" t="n">
        <f aca="false">M25+U25</f>
        <v>0</v>
      </c>
    </row>
    <row r="26" customFormat="false" ht="21.75" hidden="false" customHeight="true" outlineLevel="0" collapsed="false">
      <c r="A26" s="64"/>
      <c r="B26" s="65"/>
      <c r="C26" s="66"/>
      <c r="D26" s="67" t="s">
        <v>77</v>
      </c>
      <c r="E26" s="68"/>
      <c r="F26" s="69" t="n">
        <f aca="false">SUM(F4:F25)</f>
        <v>92</v>
      </c>
      <c r="G26" s="69" t="n">
        <f aca="false">SUM(G4:G25)</f>
        <v>88</v>
      </c>
      <c r="H26" s="70" t="n">
        <f aca="false">SUM(H4:H25)</f>
        <v>257.51</v>
      </c>
      <c r="I26" s="71" t="n">
        <f aca="false">SUM(I4:I25)</f>
        <v>0</v>
      </c>
      <c r="J26" s="72" t="n">
        <f aca="false">SUM(J4:J25)</f>
        <v>2</v>
      </c>
      <c r="K26" s="73" t="n">
        <f aca="false">SUM(K4:K25)</f>
        <v>0</v>
      </c>
      <c r="L26" s="74"/>
      <c r="M26" s="72" t="n">
        <f aca="false">SUM(H26)-I26-J26-K26</f>
        <v>255.51</v>
      </c>
      <c r="N26" s="75" t="n">
        <f aca="false">SUM(N4:N25)</f>
        <v>90</v>
      </c>
      <c r="O26" s="75" t="n">
        <f aca="false">SUM(O4:O25)</f>
        <v>90</v>
      </c>
      <c r="P26" s="76" t="n">
        <f aca="false">SUM(P4:P25)</f>
        <v>239.41</v>
      </c>
      <c r="Q26" s="73" t="n">
        <f aca="false">SUM(Q4:Q25)</f>
        <v>0</v>
      </c>
      <c r="R26" s="72" t="n">
        <f aca="false">SUM(R4:R25)</f>
        <v>0</v>
      </c>
      <c r="S26" s="73" t="n">
        <f aca="false">SUM(S4:S25)</f>
        <v>0</v>
      </c>
      <c r="T26" s="76"/>
      <c r="U26" s="72" t="n">
        <f aca="false">SUM(P26)-Q26-R26-S26</f>
        <v>239.41</v>
      </c>
      <c r="V26" s="77" t="n">
        <f aca="false">SUM(M26+U26)</f>
        <v>494.92</v>
      </c>
    </row>
    <row r="27" customFormat="false" ht="21.75" hidden="false" customHeight="true" outlineLevel="0" collapsed="false">
      <c r="A27" s="64"/>
      <c r="B27" s="78"/>
      <c r="C27" s="78"/>
      <c r="D27" s="79"/>
      <c r="E27" s="79"/>
      <c r="F27" s="79"/>
      <c r="G27" s="79"/>
      <c r="H27" s="79"/>
      <c r="I27" s="79"/>
      <c r="J27" s="80"/>
      <c r="K27" s="81"/>
      <c r="L27" s="82"/>
      <c r="M27" s="83"/>
      <c r="N27" s="84"/>
      <c r="O27" s="84"/>
      <c r="P27" s="82"/>
      <c r="Q27" s="81"/>
      <c r="R27" s="80"/>
      <c r="S27" s="81"/>
      <c r="T27" s="82"/>
      <c r="U27" s="85"/>
      <c r="V27" s="86"/>
    </row>
    <row r="28" customFormat="false" ht="21.75" hidden="false" customHeight="true" outlineLevel="0" collapsed="false">
      <c r="A28" s="87"/>
      <c r="B28" s="88"/>
      <c r="C28" s="88" t="s">
        <v>78</v>
      </c>
      <c r="D28" s="89"/>
      <c r="E28" s="89"/>
      <c r="F28" s="89"/>
      <c r="G28" s="89"/>
      <c r="H28" s="89"/>
      <c r="I28" s="89"/>
      <c r="J28" s="87"/>
      <c r="K28" s="87"/>
      <c r="L28" s="87"/>
      <c r="M28" s="87"/>
      <c r="N28" s="87"/>
      <c r="O28" s="81"/>
      <c r="P28" s="81"/>
      <c r="Q28" s="81"/>
      <c r="R28" s="81"/>
      <c r="S28" s="81"/>
      <c r="T28" s="81"/>
      <c r="U28" s="81"/>
    </row>
    <row r="29" customFormat="false" ht="21.75" hidden="false" customHeight="true" outlineLevel="0" collapsed="false">
      <c r="A29" s="90"/>
      <c r="B29" s="90"/>
      <c r="C29" s="91" t="s">
        <v>79</v>
      </c>
      <c r="D29" s="90"/>
      <c r="E29" s="90"/>
      <c r="F29" s="90"/>
      <c r="G29" s="90"/>
      <c r="H29" s="90" t="s">
        <v>80</v>
      </c>
      <c r="I29" s="90"/>
      <c r="J29" s="92" t="s">
        <v>81</v>
      </c>
      <c r="K29" s="92"/>
      <c r="L29" s="92"/>
      <c r="M29" s="92"/>
      <c r="N29" s="90"/>
      <c r="P29" s="90" t="s">
        <v>82</v>
      </c>
      <c r="V29" s="93" t="s">
        <v>83</v>
      </c>
    </row>
    <row r="30" customFormat="false" ht="21.75" hidden="false" customHeight="true" outlineLevel="0" collapsed="false">
      <c r="A30" s="37" t="s">
        <v>71</v>
      </c>
      <c r="B30" s="38" t="s">
        <v>25</v>
      </c>
      <c r="C30" s="39" t="s">
        <v>72</v>
      </c>
      <c r="D30" s="94" t="s">
        <v>27</v>
      </c>
      <c r="E30" s="94" t="s">
        <v>28</v>
      </c>
      <c r="F30" s="90" t="n">
        <v>6</v>
      </c>
      <c r="G30" s="90" t="n">
        <v>6</v>
      </c>
      <c r="H30" s="95" t="n">
        <v>12.98</v>
      </c>
      <c r="I30" s="90"/>
      <c r="J30" s="90"/>
      <c r="K30" s="90"/>
      <c r="L30" s="90"/>
      <c r="M30" s="90"/>
      <c r="N30" s="90"/>
    </row>
    <row r="31" customFormat="false" ht="21.75" hidden="false" customHeight="true" outlineLevel="0" collapsed="false">
      <c r="A31" s="37" t="s">
        <v>69</v>
      </c>
      <c r="B31" s="38" t="s">
        <v>25</v>
      </c>
      <c r="C31" s="39" t="s">
        <v>70</v>
      </c>
      <c r="D31" s="94" t="s">
        <v>27</v>
      </c>
      <c r="E31" s="94" t="s">
        <v>28</v>
      </c>
      <c r="F31" s="90" t="n">
        <v>7</v>
      </c>
      <c r="G31" s="90" t="n">
        <v>7</v>
      </c>
      <c r="H31" s="95" t="n">
        <v>13.34</v>
      </c>
      <c r="I31" s="90"/>
      <c r="J31" s="90"/>
      <c r="K31" s="90"/>
      <c r="L31" s="90"/>
      <c r="M31" s="90"/>
      <c r="N31" s="90"/>
    </row>
    <row r="32" customFormat="false" ht="21.75" hidden="false" customHeight="true" outlineLevel="0" collapsed="false">
      <c r="A32" s="37" t="s">
        <v>24</v>
      </c>
      <c r="B32" s="38" t="s">
        <v>25</v>
      </c>
      <c r="C32" s="39" t="s">
        <v>26</v>
      </c>
      <c r="D32" s="94" t="s">
        <v>27</v>
      </c>
      <c r="E32" s="94" t="s">
        <v>28</v>
      </c>
      <c r="F32" s="90" t="n">
        <v>10</v>
      </c>
      <c r="G32" s="90" t="n">
        <v>10</v>
      </c>
      <c r="H32" s="95" t="n">
        <v>40.53</v>
      </c>
      <c r="I32" s="90"/>
      <c r="J32" s="90"/>
      <c r="K32" s="90"/>
      <c r="L32" s="90"/>
      <c r="M32" s="90"/>
      <c r="N32" s="90"/>
    </row>
    <row r="33" customFormat="false" ht="21.75" hidden="false" customHeight="true" outlineLevel="0" collapsed="false">
      <c r="A33" s="37" t="s">
        <v>57</v>
      </c>
      <c r="B33" s="38" t="s">
        <v>25</v>
      </c>
      <c r="C33" s="39" t="s">
        <v>58</v>
      </c>
      <c r="D33" s="94" t="s">
        <v>27</v>
      </c>
      <c r="E33" s="94" t="s">
        <v>28</v>
      </c>
      <c r="F33" s="96" t="n">
        <v>10</v>
      </c>
      <c r="G33" s="96" t="n">
        <v>10</v>
      </c>
      <c r="H33" s="97" t="n">
        <v>20.21</v>
      </c>
      <c r="I33" s="96"/>
      <c r="J33" s="98"/>
      <c r="K33" s="98"/>
      <c r="L33" s="98"/>
      <c r="M33" s="99" t="n">
        <f aca="false">H30+H31+H32+H33</f>
        <v>87.06</v>
      </c>
      <c r="N33" s="98"/>
      <c r="P33" s="98" t="n">
        <v>40.95</v>
      </c>
      <c r="V33" s="100" t="n">
        <f aca="false">SUM(M33+P33)</f>
        <v>128.01</v>
      </c>
    </row>
    <row r="34" customFormat="false" ht="21.75" hidden="false" customHeight="true" outlineLevel="0" collapsed="false">
      <c r="A34" s="101" t="s">
        <v>49</v>
      </c>
      <c r="B34" s="102" t="s">
        <v>25</v>
      </c>
      <c r="C34" s="103" t="s">
        <v>50</v>
      </c>
      <c r="D34" s="104" t="s">
        <v>36</v>
      </c>
      <c r="E34" s="104" t="s">
        <v>37</v>
      </c>
      <c r="F34" s="90" t="n">
        <v>10</v>
      </c>
      <c r="G34" s="90" t="n">
        <v>10</v>
      </c>
      <c r="H34" s="95" t="n">
        <v>26.77</v>
      </c>
      <c r="I34" s="90"/>
      <c r="J34" s="90"/>
      <c r="K34" s="90"/>
      <c r="L34" s="90"/>
      <c r="M34" s="90"/>
      <c r="N34" s="90"/>
    </row>
    <row r="35" customFormat="false" ht="21.75" hidden="false" customHeight="true" outlineLevel="0" collapsed="false">
      <c r="A35" s="37" t="s">
        <v>43</v>
      </c>
      <c r="B35" s="60" t="s">
        <v>25</v>
      </c>
      <c r="C35" s="39" t="s">
        <v>44</v>
      </c>
      <c r="D35" s="105" t="s">
        <v>36</v>
      </c>
      <c r="E35" s="105" t="s">
        <v>37</v>
      </c>
      <c r="F35" s="90" t="n">
        <v>10</v>
      </c>
      <c r="G35" s="90" t="n">
        <v>10</v>
      </c>
      <c r="H35" s="95" t="n">
        <v>29.44</v>
      </c>
      <c r="I35" s="90"/>
      <c r="J35" s="90"/>
      <c r="K35" s="90"/>
      <c r="L35" s="90"/>
      <c r="M35" s="90"/>
      <c r="N35" s="90"/>
    </row>
    <row r="36" customFormat="false" ht="21.75" hidden="false" customHeight="true" outlineLevel="0" collapsed="false">
      <c r="A36" s="37" t="s">
        <v>55</v>
      </c>
      <c r="B36" s="60" t="s">
        <v>25</v>
      </c>
      <c r="C36" s="39" t="s">
        <v>56</v>
      </c>
      <c r="D36" s="105" t="s">
        <v>36</v>
      </c>
      <c r="E36" s="105" t="s">
        <v>37</v>
      </c>
      <c r="F36" s="96" t="n">
        <v>10</v>
      </c>
      <c r="G36" s="96" t="n">
        <v>10</v>
      </c>
      <c r="H36" s="97" t="n">
        <v>22.01</v>
      </c>
      <c r="I36" s="96"/>
      <c r="J36" s="96"/>
      <c r="K36" s="96"/>
      <c r="L36" s="96"/>
      <c r="M36" s="90"/>
      <c r="N36" s="90"/>
    </row>
    <row r="37" customFormat="false" ht="21.75" hidden="false" customHeight="true" outlineLevel="0" collapsed="false">
      <c r="A37" s="37" t="s">
        <v>39</v>
      </c>
      <c r="B37" s="60" t="s">
        <v>25</v>
      </c>
      <c r="C37" s="39" t="s">
        <v>40</v>
      </c>
      <c r="D37" s="105" t="s">
        <v>36</v>
      </c>
      <c r="E37" s="105" t="s">
        <v>37</v>
      </c>
      <c r="F37" s="90" t="n">
        <v>10</v>
      </c>
      <c r="G37" s="90" t="n">
        <v>6</v>
      </c>
      <c r="H37" s="95" t="n">
        <v>32.27</v>
      </c>
      <c r="I37" s="90"/>
      <c r="J37" s="106"/>
      <c r="K37" s="106"/>
      <c r="L37" s="106"/>
      <c r="M37" s="107" t="n">
        <f aca="false">H34+H35+H36+H37</f>
        <v>110.49</v>
      </c>
      <c r="N37" s="106"/>
      <c r="P37" s="106" t="n">
        <v>60.86</v>
      </c>
      <c r="V37" s="108" t="n">
        <f aca="false">SUM(M37+P37)</f>
        <v>171.35</v>
      </c>
    </row>
    <row r="38" customFormat="false" ht="21.75" hidden="false" customHeight="true" outlineLevel="0" collapsed="false">
      <c r="A38" s="109"/>
      <c r="B38" s="110"/>
      <c r="C38" s="111"/>
      <c r="D38" s="112"/>
      <c r="E38" s="112"/>
      <c r="F38" s="96"/>
      <c r="G38" s="96"/>
      <c r="H38" s="97"/>
      <c r="I38" s="96"/>
      <c r="J38" s="96"/>
      <c r="K38" s="96"/>
      <c r="L38" s="96"/>
      <c r="M38" s="96"/>
      <c r="N38" s="90"/>
    </row>
    <row r="39" customFormat="false" ht="21.75" hidden="false" customHeight="true" outlineLevel="0" collapsed="false">
      <c r="A39" s="109"/>
      <c r="B39" s="110"/>
      <c r="C39" s="111"/>
      <c r="D39" s="112"/>
      <c r="E39" s="112"/>
      <c r="F39" s="96"/>
      <c r="G39" s="96"/>
      <c r="H39" s="97"/>
      <c r="I39" s="96"/>
      <c r="J39" s="96"/>
      <c r="K39" s="96"/>
      <c r="L39" s="96"/>
      <c r="M39" s="96"/>
      <c r="N39" s="90"/>
    </row>
    <row r="40" customFormat="false" ht="16.5" hidden="false" customHeight="false" outlineLevel="0" collapsed="false"/>
    <row r="41" customFormat="false" ht="16.5" hidden="false" customHeight="false" outlineLevel="0" collapsed="false">
      <c r="C41" s="113" t="s">
        <v>84</v>
      </c>
      <c r="D41" s="114" t="s">
        <v>85</v>
      </c>
    </row>
    <row r="42" customFormat="false" ht="16.5" hidden="false" customHeight="false" outlineLevel="0" collapsed="false">
      <c r="C42" s="113" t="s">
        <v>86</v>
      </c>
      <c r="D42" s="115"/>
    </row>
    <row r="43" customFormat="false" ht="16.5" hidden="false" customHeight="false" outlineLevel="0" collapsed="false">
      <c r="C43" s="116" t="s">
        <v>87</v>
      </c>
      <c r="D43" s="117"/>
    </row>
  </sheetData>
  <mergeCells count="17">
    <mergeCell ref="A1:E2"/>
    <mergeCell ref="F1:H1"/>
    <mergeCell ref="I1:I2"/>
    <mergeCell ref="J1:J2"/>
    <mergeCell ref="K1:K2"/>
    <mergeCell ref="M1:M2"/>
    <mergeCell ref="N1:P1"/>
    <mergeCell ref="Q1:Q2"/>
    <mergeCell ref="R1:R2"/>
    <mergeCell ref="S1:S2"/>
    <mergeCell ref="U1:U2"/>
    <mergeCell ref="V1:V2"/>
    <mergeCell ref="F2:G2"/>
    <mergeCell ref="N2:O2"/>
    <mergeCell ref="B27:C27"/>
    <mergeCell ref="D27:I27"/>
    <mergeCell ref="J29:M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85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I39" activeCellId="0" sqref="I39"/>
    </sheetView>
  </sheetViews>
  <sheetFormatPr defaultColWidth="8.71484375" defaultRowHeight="15.75" zeroHeight="false" outlineLevelRow="0" outlineLevelCol="0"/>
  <cols>
    <col collapsed="false" customWidth="true" hidden="false" outlineLevel="0" max="2" min="1" style="81" width="4.71"/>
    <col collapsed="false" customWidth="true" hidden="false" outlineLevel="0" max="3" min="3" style="81" width="7.29"/>
    <col collapsed="false" customWidth="true" hidden="false" outlineLevel="0" max="4" min="4" style="81" width="21"/>
    <col collapsed="false" customWidth="true" hidden="false" outlineLevel="0" max="5" min="5" style="81" width="4.14"/>
    <col collapsed="false" customWidth="true" hidden="false" outlineLevel="0" max="6" min="6" style="81" width="3.71"/>
    <col collapsed="false" customWidth="true" hidden="false" outlineLevel="0" max="8" min="7" style="81" width="3.15"/>
    <col collapsed="false" customWidth="true" hidden="false" outlineLevel="0" max="9" min="9" style="81" width="10.14"/>
    <col collapsed="false" customWidth="true" hidden="false" outlineLevel="0" max="10" min="10" style="81" width="4.29"/>
    <col collapsed="false" customWidth="true" hidden="false" outlineLevel="0" max="11" min="11" style="81" width="7.86"/>
    <col collapsed="false" customWidth="true" hidden="false" outlineLevel="0" max="12" min="12" style="81" width="4.42"/>
    <col collapsed="false" customWidth="true" hidden="false" outlineLevel="0" max="13" min="13" style="81" width="6.43"/>
    <col collapsed="false" customWidth="true" hidden="false" outlineLevel="0" max="14" min="14" style="81" width="10.29"/>
    <col collapsed="false" customWidth="true" hidden="false" outlineLevel="0" max="15" min="15" style="81" width="4.29"/>
    <col collapsed="false" customWidth="true" hidden="false" outlineLevel="0" max="16" min="16" style="81" width="4.86"/>
    <col collapsed="false" customWidth="true" hidden="false" outlineLevel="0" max="17" min="17" style="81" width="11.43"/>
    <col collapsed="false" customWidth="true" hidden="false" outlineLevel="0" max="18" min="18" style="81" width="5.71"/>
    <col collapsed="false" customWidth="true" hidden="false" outlineLevel="0" max="19" min="19" style="81" width="7.71"/>
    <col collapsed="false" customWidth="true" hidden="false" outlineLevel="0" max="20" min="20" style="81" width="4.29"/>
    <col collapsed="false" customWidth="true" hidden="false" outlineLevel="0" max="21" min="21" style="81" width="7.42"/>
    <col collapsed="false" customWidth="true" hidden="false" outlineLevel="0" max="22" min="22" style="81" width="9"/>
    <col collapsed="false" customWidth="true" hidden="false" outlineLevel="0" max="23" min="23" style="118" width="10.57"/>
    <col collapsed="false" customWidth="false" hidden="false" outlineLevel="0" max="16384" min="24" style="81" width="8.71"/>
  </cols>
  <sheetData>
    <row r="1" customFormat="false" ht="16.5" hidden="false" customHeight="true" outlineLevel="0" collapsed="false">
      <c r="A1" s="119" t="s">
        <v>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customFormat="false" ht="15.75" hidden="false" customHeight="true" outlineLevel="0" collapsed="false">
      <c r="A2" s="120" t="s">
        <v>0</v>
      </c>
      <c r="B2" s="120"/>
      <c r="C2" s="120"/>
      <c r="D2" s="120"/>
      <c r="E2" s="120"/>
      <c r="F2" s="120"/>
      <c r="G2" s="121" t="s">
        <v>1</v>
      </c>
      <c r="H2" s="121"/>
      <c r="I2" s="121"/>
      <c r="J2" s="6" t="s">
        <v>2</v>
      </c>
      <c r="K2" s="122" t="s">
        <v>3</v>
      </c>
      <c r="L2" s="6" t="s">
        <v>4</v>
      </c>
      <c r="M2" s="8"/>
      <c r="N2" s="123"/>
      <c r="O2" s="124" t="s">
        <v>6</v>
      </c>
      <c r="P2" s="124"/>
      <c r="Q2" s="124"/>
      <c r="R2" s="11" t="s">
        <v>2</v>
      </c>
      <c r="S2" s="122" t="s">
        <v>3</v>
      </c>
      <c r="T2" s="11" t="s">
        <v>4</v>
      </c>
      <c r="U2" s="13"/>
      <c r="V2" s="125" t="s">
        <v>7</v>
      </c>
      <c r="W2" s="126" t="s">
        <v>8</v>
      </c>
    </row>
    <row r="3" customFormat="false" ht="81" hidden="false" customHeight="false" outlineLevel="0" collapsed="false">
      <c r="A3" s="120"/>
      <c r="B3" s="120"/>
      <c r="C3" s="120"/>
      <c r="D3" s="120"/>
      <c r="E3" s="120"/>
      <c r="F3" s="120"/>
      <c r="G3" s="127" t="s">
        <v>89</v>
      </c>
      <c r="H3" s="127"/>
      <c r="I3" s="16" t="s">
        <v>10</v>
      </c>
      <c r="J3" s="6"/>
      <c r="K3" s="122"/>
      <c r="L3" s="6"/>
      <c r="M3" s="8" t="s">
        <v>11</v>
      </c>
      <c r="N3" s="128" t="s">
        <v>90</v>
      </c>
      <c r="O3" s="129" t="s">
        <v>89</v>
      </c>
      <c r="P3" s="129"/>
      <c r="Q3" s="18" t="s">
        <v>10</v>
      </c>
      <c r="R3" s="11"/>
      <c r="S3" s="122"/>
      <c r="T3" s="11"/>
      <c r="U3" s="13" t="s">
        <v>11</v>
      </c>
      <c r="V3" s="125"/>
      <c r="W3" s="126"/>
    </row>
    <row r="4" customFormat="false" ht="46.5" hidden="false" customHeight="false" outlineLevel="0" collapsed="false">
      <c r="A4" s="130" t="s">
        <v>91</v>
      </c>
      <c r="B4" s="130" t="s">
        <v>92</v>
      </c>
      <c r="C4" s="131" t="s">
        <v>13</v>
      </c>
      <c r="D4" s="132" t="s">
        <v>93</v>
      </c>
      <c r="E4" s="131" t="s">
        <v>14</v>
      </c>
      <c r="F4" s="131" t="s">
        <v>15</v>
      </c>
      <c r="G4" s="133" t="s">
        <v>16</v>
      </c>
      <c r="H4" s="134" t="s">
        <v>17</v>
      </c>
      <c r="I4" s="16" t="s">
        <v>18</v>
      </c>
      <c r="J4" s="135" t="s">
        <v>19</v>
      </c>
      <c r="K4" s="136" t="s">
        <v>20</v>
      </c>
      <c r="L4" s="137" t="s">
        <v>21</v>
      </c>
      <c r="M4" s="138" t="s">
        <v>22</v>
      </c>
      <c r="N4" s="139" t="s">
        <v>18</v>
      </c>
      <c r="O4" s="140" t="s">
        <v>16</v>
      </c>
      <c r="P4" s="141" t="s">
        <v>17</v>
      </c>
      <c r="Q4" s="18" t="s">
        <v>18</v>
      </c>
      <c r="R4" s="142" t="s">
        <v>19</v>
      </c>
      <c r="S4" s="136" t="s">
        <v>20</v>
      </c>
      <c r="T4" s="143" t="s">
        <v>21</v>
      </c>
      <c r="U4" s="144" t="s">
        <v>22</v>
      </c>
      <c r="V4" s="139" t="s">
        <v>18</v>
      </c>
      <c r="W4" s="145" t="s">
        <v>23</v>
      </c>
      <c r="Y4" s="118"/>
    </row>
    <row r="5" customFormat="false" ht="21.75" hidden="false" customHeight="true" outlineLevel="0" collapsed="false">
      <c r="A5" s="37" t="s">
        <v>39</v>
      </c>
      <c r="B5" s="37" t="s">
        <v>94</v>
      </c>
      <c r="C5" s="38" t="s">
        <v>95</v>
      </c>
      <c r="D5" s="39" t="s">
        <v>96</v>
      </c>
      <c r="E5" s="94" t="s">
        <v>27</v>
      </c>
      <c r="F5" s="94" t="s">
        <v>28</v>
      </c>
      <c r="G5" s="146" t="n">
        <v>5</v>
      </c>
      <c r="H5" s="146" t="n">
        <v>5</v>
      </c>
      <c r="I5" s="147" t="n">
        <v>14.32</v>
      </c>
      <c r="J5" s="43"/>
      <c r="K5" s="148" t="n">
        <f aca="false">(G5-H5)*0.5</f>
        <v>0</v>
      </c>
      <c r="L5" s="45"/>
      <c r="M5" s="46"/>
      <c r="N5" s="148" t="n">
        <f aca="false">SUM(I5)-J5-K5-L5</f>
        <v>14.32</v>
      </c>
      <c r="O5" s="52" t="n">
        <v>5</v>
      </c>
      <c r="P5" s="149" t="n">
        <v>5</v>
      </c>
      <c r="Q5" s="150" t="n">
        <v>12.7</v>
      </c>
      <c r="R5" s="51"/>
      <c r="S5" s="148" t="n">
        <f aca="false">(O5-P5)*0.5</f>
        <v>0</v>
      </c>
      <c r="T5" s="52"/>
      <c r="U5" s="51" t="n">
        <v>4.68</v>
      </c>
      <c r="V5" s="148" t="n">
        <f aca="false">SUM(Q5)-R5-S5-T5</f>
        <v>12.7</v>
      </c>
      <c r="W5" s="151" t="n">
        <f aca="false">N5+V5</f>
        <v>27.02</v>
      </c>
    </row>
    <row r="6" customFormat="false" ht="21.75" hidden="false" customHeight="true" outlineLevel="0" collapsed="false">
      <c r="A6" s="37" t="s">
        <v>34</v>
      </c>
      <c r="B6" s="37" t="s">
        <v>97</v>
      </c>
      <c r="C6" s="38" t="s">
        <v>95</v>
      </c>
      <c r="D6" s="39" t="s">
        <v>98</v>
      </c>
      <c r="E6" s="94" t="s">
        <v>27</v>
      </c>
      <c r="F6" s="94" t="s">
        <v>28</v>
      </c>
      <c r="G6" s="146" t="n">
        <v>5</v>
      </c>
      <c r="H6" s="146" t="n">
        <v>5</v>
      </c>
      <c r="I6" s="147" t="n">
        <v>12.56</v>
      </c>
      <c r="J6" s="43"/>
      <c r="K6" s="148" t="n">
        <f aca="false">(G6-H6)*0.5</f>
        <v>0</v>
      </c>
      <c r="L6" s="45"/>
      <c r="M6" s="46"/>
      <c r="N6" s="148" t="n">
        <f aca="false">SUM(I6)-J6-K6-L6</f>
        <v>12.56</v>
      </c>
      <c r="O6" s="52" t="n">
        <v>4</v>
      </c>
      <c r="P6" s="149" t="n">
        <v>3</v>
      </c>
      <c r="Q6" s="150" t="n">
        <v>9.09</v>
      </c>
      <c r="R6" s="51"/>
      <c r="S6" s="148" t="n">
        <f aca="false">(O6-P6)*0.5</f>
        <v>0.5</v>
      </c>
      <c r="T6" s="52"/>
      <c r="U6" s="51"/>
      <c r="V6" s="148" t="n">
        <f aca="false">SUM(Q6)-R6-S6-T6</f>
        <v>8.59</v>
      </c>
      <c r="W6" s="151" t="n">
        <f aca="false">N6+V6</f>
        <v>21.15</v>
      </c>
    </row>
    <row r="7" customFormat="false" ht="21.75" hidden="false" customHeight="true" outlineLevel="0" collapsed="false">
      <c r="A7" s="37" t="s">
        <v>31</v>
      </c>
      <c r="B7" s="37" t="s">
        <v>99</v>
      </c>
      <c r="C7" s="60" t="s">
        <v>95</v>
      </c>
      <c r="D7" s="39" t="s">
        <v>100</v>
      </c>
      <c r="E7" s="105" t="s">
        <v>36</v>
      </c>
      <c r="F7" s="105" t="s">
        <v>37</v>
      </c>
      <c r="G7" s="146" t="n">
        <v>5</v>
      </c>
      <c r="H7" s="146" t="n">
        <v>5</v>
      </c>
      <c r="I7" s="147" t="n">
        <v>13.11</v>
      </c>
      <c r="J7" s="43"/>
      <c r="K7" s="148" t="n">
        <f aca="false">(G7-H7)*0.5</f>
        <v>0</v>
      </c>
      <c r="L7" s="45"/>
      <c r="M7" s="46"/>
      <c r="N7" s="148" t="n">
        <f aca="false">SUM(I7)-J7-K7-L7</f>
        <v>13.11</v>
      </c>
      <c r="O7" s="52" t="n">
        <v>3</v>
      </c>
      <c r="P7" s="149" t="n">
        <v>3</v>
      </c>
      <c r="Q7" s="150" t="n">
        <v>7.91</v>
      </c>
      <c r="R7" s="51"/>
      <c r="S7" s="148" t="n">
        <f aca="false">(O7-P7)*0.5</f>
        <v>0</v>
      </c>
      <c r="T7" s="52"/>
      <c r="U7" s="51"/>
      <c r="V7" s="148" t="n">
        <f aca="false">SUM(Q7)-R7-S7-T7</f>
        <v>7.91</v>
      </c>
      <c r="W7" s="151" t="n">
        <f aca="false">N7+V7</f>
        <v>21.02</v>
      </c>
    </row>
    <row r="8" customFormat="false" ht="21.75" hidden="false" customHeight="true" outlineLevel="0" collapsed="false">
      <c r="A8" s="37" t="s">
        <v>57</v>
      </c>
      <c r="B8" s="37" t="s">
        <v>101</v>
      </c>
      <c r="C8" s="60" t="s">
        <v>95</v>
      </c>
      <c r="D8" s="39" t="s">
        <v>102</v>
      </c>
      <c r="E8" s="105" t="s">
        <v>36</v>
      </c>
      <c r="F8" s="105" t="s">
        <v>37</v>
      </c>
      <c r="G8" s="146" t="n">
        <v>5</v>
      </c>
      <c r="H8" s="146" t="n">
        <v>5</v>
      </c>
      <c r="I8" s="147" t="n">
        <v>10.94</v>
      </c>
      <c r="J8" s="43"/>
      <c r="K8" s="148" t="n">
        <f aca="false">(G8-H8)*0.5</f>
        <v>0</v>
      </c>
      <c r="L8" s="45"/>
      <c r="M8" s="46"/>
      <c r="N8" s="148" t="n">
        <f aca="false">SUM(I8)-J8-K8-L8</f>
        <v>10.94</v>
      </c>
      <c r="O8" s="52" t="n">
        <v>5</v>
      </c>
      <c r="P8" s="149" t="n">
        <v>5</v>
      </c>
      <c r="Q8" s="150" t="n">
        <v>9.24</v>
      </c>
      <c r="R8" s="51"/>
      <c r="S8" s="148" t="n">
        <f aca="false">(O8-P8)*0.5</f>
        <v>0</v>
      </c>
      <c r="T8" s="52"/>
      <c r="U8" s="51"/>
      <c r="V8" s="148" t="n">
        <f aca="false">SUM(Q8)-R8-S8-T8</f>
        <v>9.24</v>
      </c>
      <c r="W8" s="151" t="n">
        <f aca="false">N8+V8</f>
        <v>20.18</v>
      </c>
    </row>
    <row r="9" customFormat="false" ht="21.75" hidden="false" customHeight="true" outlineLevel="0" collapsed="false">
      <c r="A9" s="37" t="s">
        <v>24</v>
      </c>
      <c r="B9" s="37" t="s">
        <v>103</v>
      </c>
      <c r="C9" s="60" t="s">
        <v>95</v>
      </c>
      <c r="D9" s="39" t="s">
        <v>104</v>
      </c>
      <c r="E9" s="105" t="s">
        <v>36</v>
      </c>
      <c r="F9" s="105" t="s">
        <v>37</v>
      </c>
      <c r="G9" s="146" t="n">
        <v>5</v>
      </c>
      <c r="H9" s="146" t="n">
        <v>5</v>
      </c>
      <c r="I9" s="147" t="n">
        <v>12.96</v>
      </c>
      <c r="J9" s="43"/>
      <c r="K9" s="148" t="n">
        <f aca="false">(G9-H9)*0.5</f>
        <v>0</v>
      </c>
      <c r="L9" s="45"/>
      <c r="M9" s="46"/>
      <c r="N9" s="148" t="n">
        <f aca="false">SUM(I9)-J9-K9-L9</f>
        <v>12.96</v>
      </c>
      <c r="O9" s="52" t="n">
        <v>2</v>
      </c>
      <c r="P9" s="149" t="n">
        <v>2</v>
      </c>
      <c r="Q9" s="150" t="n">
        <v>5.51</v>
      </c>
      <c r="R9" s="51"/>
      <c r="S9" s="148" t="n">
        <f aca="false">(O9-P9)*0.5</f>
        <v>0</v>
      </c>
      <c r="T9" s="52"/>
      <c r="U9" s="51" t="n">
        <v>4.28</v>
      </c>
      <c r="V9" s="148" t="n">
        <f aca="false">SUM(Q9)-R9-S9-T9</f>
        <v>5.51</v>
      </c>
      <c r="W9" s="151" t="n">
        <f aca="false">N9+V9</f>
        <v>18.47</v>
      </c>
    </row>
    <row r="10" customFormat="false" ht="21.75" hidden="false" customHeight="true" outlineLevel="0" collapsed="false">
      <c r="A10" s="37" t="s">
        <v>73</v>
      </c>
      <c r="B10" s="37" t="s">
        <v>105</v>
      </c>
      <c r="C10" s="38" t="s">
        <v>95</v>
      </c>
      <c r="D10" s="39" t="s">
        <v>106</v>
      </c>
      <c r="E10" s="94" t="s">
        <v>27</v>
      </c>
      <c r="F10" s="94" t="s">
        <v>28</v>
      </c>
      <c r="G10" s="146" t="n">
        <v>5</v>
      </c>
      <c r="H10" s="146" t="n">
        <v>5</v>
      </c>
      <c r="I10" s="147" t="n">
        <v>8.47</v>
      </c>
      <c r="J10" s="43"/>
      <c r="K10" s="148" t="n">
        <f aca="false">(G10-H10)*0.5</f>
        <v>0</v>
      </c>
      <c r="L10" s="45"/>
      <c r="M10" s="46"/>
      <c r="N10" s="148" t="n">
        <f aca="false">SUM(I10)-J10-K10-L10</f>
        <v>8.47</v>
      </c>
      <c r="O10" s="52" t="n">
        <v>3</v>
      </c>
      <c r="P10" s="149" t="n">
        <v>3</v>
      </c>
      <c r="Q10" s="150" t="n">
        <v>9.33</v>
      </c>
      <c r="R10" s="51"/>
      <c r="S10" s="148" t="n">
        <f aca="false">(O10-P10)*0.5</f>
        <v>0</v>
      </c>
      <c r="T10" s="52"/>
      <c r="U10" s="51"/>
      <c r="V10" s="148" t="n">
        <f aca="false">SUM(Q10)-R10-S10-T10</f>
        <v>9.33</v>
      </c>
      <c r="W10" s="151" t="n">
        <f aca="false">N10+V10</f>
        <v>17.8</v>
      </c>
    </row>
    <row r="11" customFormat="false" ht="21.75" hidden="false" customHeight="true" outlineLevel="0" collapsed="false">
      <c r="A11" s="37" t="s">
        <v>69</v>
      </c>
      <c r="B11" s="37" t="s">
        <v>107</v>
      </c>
      <c r="C11" s="60" t="s">
        <v>95</v>
      </c>
      <c r="D11" s="39" t="s">
        <v>108</v>
      </c>
      <c r="E11" s="105" t="s">
        <v>36</v>
      </c>
      <c r="F11" s="105" t="s">
        <v>37</v>
      </c>
      <c r="G11" s="146" t="n">
        <v>1</v>
      </c>
      <c r="H11" s="146" t="n">
        <v>1</v>
      </c>
      <c r="I11" s="147" t="n">
        <v>2.86</v>
      </c>
      <c r="J11" s="43"/>
      <c r="K11" s="148" t="n">
        <f aca="false">(G11-H11)*0.5</f>
        <v>0</v>
      </c>
      <c r="L11" s="45"/>
      <c r="M11" s="46"/>
      <c r="N11" s="148" t="n">
        <f aca="false">SUM(I11)-J11-K11-L11</f>
        <v>2.86</v>
      </c>
      <c r="O11" s="52" t="n">
        <v>5</v>
      </c>
      <c r="P11" s="149" t="n">
        <v>5</v>
      </c>
      <c r="Q11" s="150" t="n">
        <v>14.22</v>
      </c>
      <c r="R11" s="51"/>
      <c r="S11" s="148" t="n">
        <f aca="false">(O11-P11)*0.5</f>
        <v>0</v>
      </c>
      <c r="T11" s="52"/>
      <c r="U11" s="51"/>
      <c r="V11" s="148" t="n">
        <f aca="false">SUM(Q11)-R11-S11-T11</f>
        <v>14.22</v>
      </c>
      <c r="W11" s="151" t="n">
        <f aca="false">N11+V11</f>
        <v>17.08</v>
      </c>
    </row>
    <row r="12" customFormat="false" ht="21.75" hidden="false" customHeight="true" outlineLevel="0" collapsed="false">
      <c r="A12" s="37" t="s">
        <v>49</v>
      </c>
      <c r="B12" s="37" t="s">
        <v>109</v>
      </c>
      <c r="C12" s="38" t="s">
        <v>95</v>
      </c>
      <c r="D12" s="39" t="s">
        <v>110</v>
      </c>
      <c r="E12" s="94" t="s">
        <v>27</v>
      </c>
      <c r="F12" s="94" t="s">
        <v>28</v>
      </c>
      <c r="G12" s="146" t="n">
        <v>2</v>
      </c>
      <c r="H12" s="146" t="n">
        <v>2</v>
      </c>
      <c r="I12" s="147" t="n">
        <v>4.68</v>
      </c>
      <c r="J12" s="43"/>
      <c r="K12" s="148" t="n">
        <f aca="false">(G12-H12)*0.5</f>
        <v>0</v>
      </c>
      <c r="L12" s="45"/>
      <c r="M12" s="46" t="n">
        <v>2.74</v>
      </c>
      <c r="N12" s="148" t="n">
        <f aca="false">SUM(I12)-J12-K12-L12</f>
        <v>4.68</v>
      </c>
      <c r="O12" s="52" t="n">
        <v>5</v>
      </c>
      <c r="P12" s="149" t="n">
        <v>5</v>
      </c>
      <c r="Q12" s="150" t="n">
        <v>10.71</v>
      </c>
      <c r="R12" s="51"/>
      <c r="S12" s="148" t="n">
        <f aca="false">(O12-P12)*0.5</f>
        <v>0</v>
      </c>
      <c r="T12" s="52"/>
      <c r="U12" s="51" t="n">
        <v>3.21</v>
      </c>
      <c r="V12" s="148" t="n">
        <f aca="false">SUM(Q12)-R12-S12-T12</f>
        <v>10.71</v>
      </c>
      <c r="W12" s="151" t="n">
        <f aca="false">N12+V12</f>
        <v>15.39</v>
      </c>
    </row>
    <row r="13" customFormat="false" ht="21.75" hidden="false" customHeight="true" outlineLevel="0" collapsed="false">
      <c r="A13" s="37" t="s">
        <v>71</v>
      </c>
      <c r="B13" s="37" t="s">
        <v>111</v>
      </c>
      <c r="C13" s="60" t="s">
        <v>95</v>
      </c>
      <c r="D13" s="39" t="s">
        <v>112</v>
      </c>
      <c r="E13" s="105" t="s">
        <v>36</v>
      </c>
      <c r="F13" s="105" t="s">
        <v>37</v>
      </c>
      <c r="G13" s="146" t="n">
        <v>2</v>
      </c>
      <c r="H13" s="146" t="n">
        <v>2</v>
      </c>
      <c r="I13" s="147" t="n">
        <v>4.99</v>
      </c>
      <c r="J13" s="43"/>
      <c r="K13" s="148" t="n">
        <f aca="false">(G13-H13)*0.5</f>
        <v>0</v>
      </c>
      <c r="L13" s="45"/>
      <c r="M13" s="46" t="n">
        <v>3.95</v>
      </c>
      <c r="N13" s="148" t="n">
        <f aca="false">SUM(I13)-J13-K13-L13</f>
        <v>4.99</v>
      </c>
      <c r="O13" s="52" t="n">
        <v>5</v>
      </c>
      <c r="P13" s="149" t="n">
        <v>5</v>
      </c>
      <c r="Q13" s="150" t="n">
        <v>10</v>
      </c>
      <c r="R13" s="51"/>
      <c r="S13" s="148" t="n">
        <f aca="false">(O13-P13)*0.5</f>
        <v>0</v>
      </c>
      <c r="T13" s="52"/>
      <c r="U13" s="51"/>
      <c r="V13" s="148" t="n">
        <f aca="false">SUM(Q13)-R13-S13-T13</f>
        <v>10</v>
      </c>
      <c r="W13" s="151" t="n">
        <f aca="false">N13+V13</f>
        <v>14.99</v>
      </c>
    </row>
    <row r="14" customFormat="false" ht="21.75" hidden="false" customHeight="true" outlineLevel="0" collapsed="false">
      <c r="A14" s="37" t="s">
        <v>61</v>
      </c>
      <c r="B14" s="37" t="s">
        <v>113</v>
      </c>
      <c r="C14" s="38" t="s">
        <v>95</v>
      </c>
      <c r="D14" s="39" t="s">
        <v>114</v>
      </c>
      <c r="E14" s="94" t="s">
        <v>27</v>
      </c>
      <c r="F14" s="94" t="s">
        <v>28</v>
      </c>
      <c r="G14" s="146" t="n">
        <v>1</v>
      </c>
      <c r="H14" s="146" t="n">
        <v>1</v>
      </c>
      <c r="I14" s="147" t="n">
        <v>3.13</v>
      </c>
      <c r="J14" s="43"/>
      <c r="K14" s="148" t="n">
        <f aca="false">(G14-H14)*0.5</f>
        <v>0</v>
      </c>
      <c r="L14" s="45"/>
      <c r="M14" s="46"/>
      <c r="N14" s="148" t="n">
        <f aca="false">SUM(I14)-J14-K14-L14</f>
        <v>3.13</v>
      </c>
      <c r="O14" s="52" t="n">
        <v>5</v>
      </c>
      <c r="P14" s="149" t="n">
        <v>5</v>
      </c>
      <c r="Q14" s="150" t="n">
        <v>11.21</v>
      </c>
      <c r="R14" s="51"/>
      <c r="S14" s="148" t="n">
        <f aca="false">(O14-P14)*0.5</f>
        <v>0</v>
      </c>
      <c r="T14" s="52"/>
      <c r="U14" s="51"/>
      <c r="V14" s="148" t="n">
        <f aca="false">SUM(Q14)-R14-S14-T14</f>
        <v>11.21</v>
      </c>
      <c r="W14" s="151" t="n">
        <f aca="false">N14+V14</f>
        <v>14.34</v>
      </c>
    </row>
    <row r="15" customFormat="false" ht="21.75" hidden="false" customHeight="true" outlineLevel="0" collapsed="false">
      <c r="A15" s="37" t="s">
        <v>45</v>
      </c>
      <c r="B15" s="37" t="s">
        <v>115</v>
      </c>
      <c r="C15" s="38" t="s">
        <v>95</v>
      </c>
      <c r="D15" s="39" t="s">
        <v>76</v>
      </c>
      <c r="E15" s="94" t="s">
        <v>27</v>
      </c>
      <c r="F15" s="94" t="s">
        <v>28</v>
      </c>
      <c r="G15" s="146" t="n">
        <v>1</v>
      </c>
      <c r="H15" s="146" t="n">
        <v>1</v>
      </c>
      <c r="I15" s="147" t="n">
        <v>1.28</v>
      </c>
      <c r="J15" s="43"/>
      <c r="K15" s="148" t="n">
        <f aca="false">(G15-H15)*0.5</f>
        <v>0</v>
      </c>
      <c r="L15" s="45"/>
      <c r="M15" s="46"/>
      <c r="N15" s="148" t="n">
        <f aca="false">SUM(I15)-J15-K15-L15</f>
        <v>1.28</v>
      </c>
      <c r="O15" s="52" t="n">
        <v>5</v>
      </c>
      <c r="P15" s="149" t="n">
        <v>5</v>
      </c>
      <c r="Q15" s="150" t="n">
        <v>10.77</v>
      </c>
      <c r="R15" s="51"/>
      <c r="S15" s="148" t="n">
        <f aca="false">(O15-P15)*0.5</f>
        <v>0</v>
      </c>
      <c r="T15" s="52"/>
      <c r="U15" s="51"/>
      <c r="V15" s="148" t="n">
        <f aca="false">SUM(Q15)-R15-S15-T15</f>
        <v>10.77</v>
      </c>
      <c r="W15" s="151" t="n">
        <f aca="false">N15+V15</f>
        <v>12.05</v>
      </c>
    </row>
    <row r="16" customFormat="false" ht="21.75" hidden="false" customHeight="true" outlineLevel="0" collapsed="false">
      <c r="A16" s="37" t="s">
        <v>51</v>
      </c>
      <c r="B16" s="37" t="s">
        <v>116</v>
      </c>
      <c r="C16" s="38" t="s">
        <v>95</v>
      </c>
      <c r="D16" s="39" t="s">
        <v>117</v>
      </c>
      <c r="E16" s="94" t="s">
        <v>27</v>
      </c>
      <c r="F16" s="94" t="s">
        <v>28</v>
      </c>
      <c r="G16" s="146" t="n">
        <v>4</v>
      </c>
      <c r="H16" s="146" t="n">
        <v>4</v>
      </c>
      <c r="I16" s="147" t="n">
        <v>8.25</v>
      </c>
      <c r="J16" s="43"/>
      <c r="K16" s="148" t="n">
        <f aca="false">(G16-H16)*0.5</f>
        <v>0</v>
      </c>
      <c r="L16" s="45"/>
      <c r="M16" s="46"/>
      <c r="N16" s="148" t="n">
        <f aca="false">SUM(I16)-J16-K16-L16</f>
        <v>8.25</v>
      </c>
      <c r="O16" s="52" t="n">
        <v>3</v>
      </c>
      <c r="P16" s="149" t="n">
        <v>3</v>
      </c>
      <c r="Q16" s="150" t="n">
        <v>3.73</v>
      </c>
      <c r="R16" s="51"/>
      <c r="S16" s="148" t="n">
        <f aca="false">(O16-P16)*0.5</f>
        <v>0</v>
      </c>
      <c r="T16" s="52"/>
      <c r="U16" s="51"/>
      <c r="V16" s="148" t="n">
        <f aca="false">SUM(Q16)-R16-S16-T16</f>
        <v>3.73</v>
      </c>
      <c r="W16" s="151" t="n">
        <f aca="false">N16+V16</f>
        <v>11.98</v>
      </c>
    </row>
    <row r="17" customFormat="false" ht="21.75" hidden="false" customHeight="true" outlineLevel="0" collapsed="false">
      <c r="A17" s="37" t="s">
        <v>59</v>
      </c>
      <c r="B17" s="37" t="s">
        <v>118</v>
      </c>
      <c r="C17" s="60" t="s">
        <v>95</v>
      </c>
      <c r="D17" s="39" t="s">
        <v>119</v>
      </c>
      <c r="E17" s="105" t="s">
        <v>36</v>
      </c>
      <c r="F17" s="105" t="s">
        <v>37</v>
      </c>
      <c r="G17" s="146" t="n">
        <v>4</v>
      </c>
      <c r="H17" s="146" t="n">
        <v>4</v>
      </c>
      <c r="I17" s="147" t="n">
        <v>6.24</v>
      </c>
      <c r="J17" s="43"/>
      <c r="K17" s="148" t="n">
        <f aca="false">(G17-H17)*0.5</f>
        <v>0</v>
      </c>
      <c r="L17" s="45"/>
      <c r="M17" s="46" t="n">
        <v>3.05</v>
      </c>
      <c r="N17" s="148" t="n">
        <f aca="false">SUM(I17)-J17-K17-L17</f>
        <v>6.24</v>
      </c>
      <c r="O17" s="52" t="n">
        <v>2</v>
      </c>
      <c r="P17" s="149" t="n">
        <v>2</v>
      </c>
      <c r="Q17" s="150" t="n">
        <v>4.95</v>
      </c>
      <c r="R17" s="51"/>
      <c r="S17" s="148" t="n">
        <f aca="false">(O17-P17)*0.5</f>
        <v>0</v>
      </c>
      <c r="T17" s="52"/>
      <c r="U17" s="51"/>
      <c r="V17" s="148" t="n">
        <f aca="false">SUM(Q17)-R17-S17-T17</f>
        <v>4.95</v>
      </c>
      <c r="W17" s="151" t="n">
        <f aca="false">N17+V17</f>
        <v>11.19</v>
      </c>
    </row>
    <row r="18" customFormat="false" ht="21.75" hidden="false" customHeight="true" outlineLevel="0" collapsed="false">
      <c r="A18" s="37" t="s">
        <v>75</v>
      </c>
      <c r="B18" s="37" t="s">
        <v>120</v>
      </c>
      <c r="C18" s="60" t="s">
        <v>95</v>
      </c>
      <c r="D18" s="39" t="s">
        <v>121</v>
      </c>
      <c r="E18" s="105" t="s">
        <v>36</v>
      </c>
      <c r="F18" s="105" t="s">
        <v>37</v>
      </c>
      <c r="G18" s="146" t="n">
        <v>5</v>
      </c>
      <c r="H18" s="146" t="n">
        <v>5</v>
      </c>
      <c r="I18" s="147" t="n">
        <v>8.23</v>
      </c>
      <c r="J18" s="43"/>
      <c r="K18" s="148" t="n">
        <f aca="false">(G18-H18)*0.5</f>
        <v>0</v>
      </c>
      <c r="L18" s="45"/>
      <c r="M18" s="46"/>
      <c r="N18" s="148" t="n">
        <f aca="false">SUM(I18)-J18-K18-L18</f>
        <v>8.23</v>
      </c>
      <c r="O18" s="52" t="n">
        <v>1</v>
      </c>
      <c r="P18" s="149" t="n">
        <v>1</v>
      </c>
      <c r="Q18" s="150" t="n">
        <v>2.7</v>
      </c>
      <c r="R18" s="51"/>
      <c r="S18" s="148" t="n">
        <f aca="false">(O18-P18)*0.5</f>
        <v>0</v>
      </c>
      <c r="T18" s="52"/>
      <c r="U18" s="51"/>
      <c r="V18" s="148" t="n">
        <f aca="false">SUM(Q18)-R18-S18-T18</f>
        <v>2.7</v>
      </c>
      <c r="W18" s="151" t="n">
        <f aca="false">N18+V18</f>
        <v>10.93</v>
      </c>
    </row>
    <row r="19" customFormat="false" ht="21.75" hidden="false" customHeight="true" outlineLevel="0" collapsed="false">
      <c r="A19" s="37" t="s">
        <v>65</v>
      </c>
      <c r="B19" s="37" t="s">
        <v>122</v>
      </c>
      <c r="C19" s="38" t="s">
        <v>95</v>
      </c>
      <c r="D19" s="39" t="s">
        <v>123</v>
      </c>
      <c r="E19" s="94" t="s">
        <v>27</v>
      </c>
      <c r="F19" s="94" t="s">
        <v>28</v>
      </c>
      <c r="G19" s="146" t="n">
        <v>0</v>
      </c>
      <c r="H19" s="146"/>
      <c r="I19" s="147"/>
      <c r="J19" s="43"/>
      <c r="K19" s="148" t="n">
        <f aca="false">(G19-H19)*0.5</f>
        <v>0</v>
      </c>
      <c r="L19" s="45"/>
      <c r="M19" s="46"/>
      <c r="N19" s="148" t="n">
        <f aca="false">SUM(I19)-J19-K19-L19</f>
        <v>0</v>
      </c>
      <c r="O19" s="52" t="n">
        <v>4</v>
      </c>
      <c r="P19" s="149" t="n">
        <v>4</v>
      </c>
      <c r="Q19" s="150" t="n">
        <v>10.18</v>
      </c>
      <c r="R19" s="51"/>
      <c r="S19" s="148" t="n">
        <f aca="false">(O19-P19)*0.5</f>
        <v>0</v>
      </c>
      <c r="T19" s="52"/>
      <c r="U19" s="51" t="n">
        <v>4.73</v>
      </c>
      <c r="V19" s="148" t="n">
        <f aca="false">SUM(Q19)-R19-S19-T19</f>
        <v>10.18</v>
      </c>
      <c r="W19" s="151" t="n">
        <f aca="false">N19+V19</f>
        <v>10.18</v>
      </c>
    </row>
    <row r="20" customFormat="false" ht="21.75" hidden="false" customHeight="true" outlineLevel="0" collapsed="false">
      <c r="A20" s="37" t="s">
        <v>47</v>
      </c>
      <c r="B20" s="37" t="s">
        <v>124</v>
      </c>
      <c r="C20" s="60" t="s">
        <v>95</v>
      </c>
      <c r="D20" s="39" t="s">
        <v>125</v>
      </c>
      <c r="E20" s="105" t="s">
        <v>36</v>
      </c>
      <c r="F20" s="105" t="s">
        <v>37</v>
      </c>
      <c r="G20" s="146" t="n">
        <v>4</v>
      </c>
      <c r="H20" s="146" t="n">
        <v>4</v>
      </c>
      <c r="I20" s="147" t="n">
        <v>10.01</v>
      </c>
      <c r="J20" s="43"/>
      <c r="K20" s="148" t="n">
        <f aca="false">(G20-H20)*0.5</f>
        <v>0</v>
      </c>
      <c r="L20" s="45"/>
      <c r="M20" s="46" t="n">
        <v>4.78</v>
      </c>
      <c r="N20" s="148" t="n">
        <f aca="false">SUM(I20)-J20-K20-L20</f>
        <v>10.01</v>
      </c>
      <c r="O20" s="52"/>
      <c r="P20" s="149"/>
      <c r="Q20" s="150"/>
      <c r="R20" s="51"/>
      <c r="S20" s="148" t="n">
        <f aca="false">(O20-P20)*0.5</f>
        <v>0</v>
      </c>
      <c r="T20" s="52"/>
      <c r="U20" s="51"/>
      <c r="V20" s="148" t="n">
        <f aca="false">SUM(Q20)-R20-S20-T20</f>
        <v>0</v>
      </c>
      <c r="W20" s="151" t="n">
        <f aca="false">N20+V20</f>
        <v>10.01</v>
      </c>
    </row>
    <row r="21" customFormat="false" ht="21.75" hidden="false" customHeight="true" outlineLevel="0" collapsed="false">
      <c r="A21" s="37" t="s">
        <v>53</v>
      </c>
      <c r="B21" s="37" t="s">
        <v>126</v>
      </c>
      <c r="C21" s="38" t="s">
        <v>95</v>
      </c>
      <c r="D21" s="39" t="s">
        <v>127</v>
      </c>
      <c r="E21" s="94" t="s">
        <v>27</v>
      </c>
      <c r="F21" s="94" t="s">
        <v>28</v>
      </c>
      <c r="G21" s="146" t="n">
        <v>4</v>
      </c>
      <c r="H21" s="146" t="n">
        <v>4</v>
      </c>
      <c r="I21" s="147" t="n">
        <v>7.33</v>
      </c>
      <c r="J21" s="43"/>
      <c r="K21" s="148" t="n">
        <f aca="false">(G21-H21)*0.5</f>
        <v>0</v>
      </c>
      <c r="L21" s="45"/>
      <c r="M21" s="46"/>
      <c r="N21" s="148" t="n">
        <f aca="false">SUM(I21)-J21-K21-L21</f>
        <v>7.33</v>
      </c>
      <c r="O21" s="52" t="n">
        <v>2</v>
      </c>
      <c r="P21" s="149" t="n">
        <v>2</v>
      </c>
      <c r="Q21" s="150" t="n">
        <v>2.37</v>
      </c>
      <c r="R21" s="51"/>
      <c r="S21" s="148" t="n">
        <f aca="false">(O21-P21)*0.5</f>
        <v>0</v>
      </c>
      <c r="T21" s="52"/>
      <c r="U21" s="51"/>
      <c r="V21" s="148" t="n">
        <f aca="false">SUM(Q21)-R21-S21-T21</f>
        <v>2.37</v>
      </c>
      <c r="W21" s="151" t="n">
        <f aca="false">N21+V21</f>
        <v>9.7</v>
      </c>
    </row>
    <row r="22" customFormat="false" ht="21.75" hidden="false" customHeight="true" outlineLevel="0" collapsed="false">
      <c r="A22" s="37" t="s">
        <v>67</v>
      </c>
      <c r="B22" s="37" t="s">
        <v>128</v>
      </c>
      <c r="C22" s="60" t="s">
        <v>95</v>
      </c>
      <c r="D22" s="39" t="s">
        <v>129</v>
      </c>
      <c r="E22" s="105" t="s">
        <v>36</v>
      </c>
      <c r="F22" s="105" t="s">
        <v>37</v>
      </c>
      <c r="G22" s="146" t="n">
        <v>3</v>
      </c>
      <c r="H22" s="146" t="n">
        <v>3</v>
      </c>
      <c r="I22" s="147" t="n">
        <v>6.2</v>
      </c>
      <c r="J22" s="43"/>
      <c r="K22" s="148" t="n">
        <f aca="false">(G22-H22)*0.5</f>
        <v>0</v>
      </c>
      <c r="L22" s="45"/>
      <c r="M22" s="46"/>
      <c r="N22" s="148" t="n">
        <f aca="false">SUM(I22)-J22-K22-L22</f>
        <v>6.2</v>
      </c>
      <c r="O22" s="52" t="n">
        <v>2</v>
      </c>
      <c r="P22" s="149" t="n">
        <v>2</v>
      </c>
      <c r="Q22" s="150" t="n">
        <v>3.19</v>
      </c>
      <c r="R22" s="51"/>
      <c r="S22" s="148" t="n">
        <f aca="false">(O22-P22)*0.5</f>
        <v>0</v>
      </c>
      <c r="T22" s="52"/>
      <c r="U22" s="51"/>
      <c r="V22" s="148" t="n">
        <f aca="false">SUM(Q22)-R22-S22-T22</f>
        <v>3.19</v>
      </c>
      <c r="W22" s="151" t="n">
        <f aca="false">N22+V22</f>
        <v>9.39</v>
      </c>
    </row>
    <row r="23" customFormat="false" ht="21.75" hidden="false" customHeight="true" outlineLevel="0" collapsed="false">
      <c r="A23" s="37" t="s">
        <v>63</v>
      </c>
      <c r="B23" s="37" t="s">
        <v>130</v>
      </c>
      <c r="C23" s="60" t="s">
        <v>95</v>
      </c>
      <c r="D23" s="39" t="s">
        <v>131</v>
      </c>
      <c r="E23" s="105" t="s">
        <v>36</v>
      </c>
      <c r="F23" s="105" t="s">
        <v>37</v>
      </c>
      <c r="G23" s="146" t="n">
        <v>0</v>
      </c>
      <c r="H23" s="146"/>
      <c r="I23" s="147"/>
      <c r="J23" s="43"/>
      <c r="K23" s="148" t="n">
        <f aca="false">(G23-H23)*0.5</f>
        <v>0</v>
      </c>
      <c r="L23" s="45"/>
      <c r="M23" s="46"/>
      <c r="N23" s="148" t="n">
        <f aca="false">SUM(I23)-J23-K23-L23</f>
        <v>0</v>
      </c>
      <c r="O23" s="52" t="n">
        <v>3</v>
      </c>
      <c r="P23" s="149" t="n">
        <v>3</v>
      </c>
      <c r="Q23" s="150" t="n">
        <v>6.8</v>
      </c>
      <c r="R23" s="51"/>
      <c r="S23" s="148" t="n">
        <f aca="false">(O23-P23)*0.5</f>
        <v>0</v>
      </c>
      <c r="T23" s="52"/>
      <c r="U23" s="51"/>
      <c r="V23" s="148" t="n">
        <f aca="false">SUM(Q23)-R23-S23-T23</f>
        <v>6.8</v>
      </c>
      <c r="W23" s="151" t="n">
        <f aca="false">N23+V23</f>
        <v>6.8</v>
      </c>
    </row>
    <row r="24" customFormat="false" ht="21.75" hidden="false" customHeight="true" outlineLevel="0" collapsed="false">
      <c r="A24" s="37" t="s">
        <v>41</v>
      </c>
      <c r="B24" s="37" t="s">
        <v>132</v>
      </c>
      <c r="C24" s="60" t="s">
        <v>95</v>
      </c>
      <c r="D24" s="39" t="s">
        <v>133</v>
      </c>
      <c r="E24" s="105" t="s">
        <v>36</v>
      </c>
      <c r="F24" s="105" t="s">
        <v>37</v>
      </c>
      <c r="G24" s="146" t="n">
        <v>1</v>
      </c>
      <c r="H24" s="146" t="n">
        <v>1</v>
      </c>
      <c r="I24" s="147" t="n">
        <v>1.87</v>
      </c>
      <c r="J24" s="43"/>
      <c r="K24" s="148" t="n">
        <f aca="false">(G24-H24)*0.5</f>
        <v>0</v>
      </c>
      <c r="L24" s="45"/>
      <c r="M24" s="46"/>
      <c r="N24" s="148" t="n">
        <f aca="false">SUM(I24)-J24-K24-L24</f>
        <v>1.87</v>
      </c>
      <c r="O24" s="52" t="n">
        <v>1</v>
      </c>
      <c r="P24" s="149" t="n">
        <v>1</v>
      </c>
      <c r="Q24" s="150" t="n">
        <v>3.26</v>
      </c>
      <c r="R24" s="51"/>
      <c r="S24" s="148" t="n">
        <f aca="false">(O24-P24)*0.5</f>
        <v>0</v>
      </c>
      <c r="T24" s="52"/>
      <c r="U24" s="51"/>
      <c r="V24" s="148" t="n">
        <f aca="false">SUM(Q24)-R24-S24-T24</f>
        <v>3.26</v>
      </c>
      <c r="W24" s="151" t="n">
        <f aca="false">N24+V24</f>
        <v>5.13</v>
      </c>
    </row>
    <row r="25" customFormat="false" ht="21.75" hidden="false" customHeight="true" outlineLevel="0" collapsed="false">
      <c r="A25" s="37" t="s">
        <v>43</v>
      </c>
      <c r="B25" s="37" t="s">
        <v>134</v>
      </c>
      <c r="C25" s="38" t="s">
        <v>95</v>
      </c>
      <c r="D25" s="39" t="s">
        <v>135</v>
      </c>
      <c r="E25" s="94" t="s">
        <v>27</v>
      </c>
      <c r="F25" s="94" t="s">
        <v>28</v>
      </c>
      <c r="G25" s="146" t="n">
        <v>1</v>
      </c>
      <c r="H25" s="146" t="n">
        <v>1</v>
      </c>
      <c r="I25" s="147" t="n">
        <v>2.25</v>
      </c>
      <c r="J25" s="43"/>
      <c r="K25" s="148" t="n">
        <f aca="false">(G25-H25)*0.5</f>
        <v>0</v>
      </c>
      <c r="L25" s="45"/>
      <c r="M25" s="46"/>
      <c r="N25" s="148" t="n">
        <f aca="false">SUM(I25)-J25-K25-L25</f>
        <v>2.25</v>
      </c>
      <c r="O25" s="52" t="n">
        <v>1</v>
      </c>
      <c r="P25" s="149" t="n">
        <v>1</v>
      </c>
      <c r="Q25" s="150" t="n">
        <v>2.2</v>
      </c>
      <c r="R25" s="51"/>
      <c r="S25" s="148" t="n">
        <f aca="false">(O25-P25)*0.5</f>
        <v>0</v>
      </c>
      <c r="T25" s="52"/>
      <c r="U25" s="51"/>
      <c r="V25" s="148" t="n">
        <f aca="false">SUM(Q25)-R25-S25-T25</f>
        <v>2.2</v>
      </c>
      <c r="W25" s="151" t="n">
        <f aca="false">N25+V25</f>
        <v>4.45</v>
      </c>
    </row>
    <row r="26" customFormat="false" ht="21.75" hidden="false" customHeight="true" outlineLevel="0" collapsed="false">
      <c r="A26" s="37" t="s">
        <v>55</v>
      </c>
      <c r="B26" s="37" t="s">
        <v>136</v>
      </c>
      <c r="C26" s="38" t="s">
        <v>95</v>
      </c>
      <c r="D26" s="39" t="s">
        <v>137</v>
      </c>
      <c r="E26" s="94" t="s">
        <v>27</v>
      </c>
      <c r="F26" s="94" t="s">
        <v>28</v>
      </c>
      <c r="G26" s="146"/>
      <c r="H26" s="146"/>
      <c r="I26" s="147"/>
      <c r="J26" s="43"/>
      <c r="K26" s="148" t="n">
        <f aca="false">(G26-H26)*0.5</f>
        <v>0</v>
      </c>
      <c r="L26" s="45"/>
      <c r="M26" s="46"/>
      <c r="N26" s="148" t="n">
        <f aca="false">SUM(I26)-J26-K26-L26</f>
        <v>0</v>
      </c>
      <c r="O26" s="52"/>
      <c r="P26" s="149"/>
      <c r="Q26" s="150"/>
      <c r="R26" s="51"/>
      <c r="S26" s="148" t="n">
        <f aca="false">(O26-P26)*0.5</f>
        <v>0</v>
      </c>
      <c r="T26" s="52"/>
      <c r="U26" s="51"/>
      <c r="V26" s="148" t="n">
        <f aca="false">SUM(Q26)-R26-S26-T26</f>
        <v>0</v>
      </c>
      <c r="W26" s="151" t="n">
        <f aca="false">N26+V26</f>
        <v>0</v>
      </c>
    </row>
    <row r="27" customFormat="false" ht="15.75" hidden="false" customHeight="false" outlineLevel="0" collapsed="false">
      <c r="D27" s="152" t="s">
        <v>77</v>
      </c>
      <c r="E27" s="153"/>
      <c r="F27" s="154"/>
      <c r="G27" s="155" t="n">
        <f aca="false">SUM(G5:G26)</f>
        <v>63</v>
      </c>
      <c r="H27" s="73" t="n">
        <f aca="false">SUM(H5:H26)</f>
        <v>63</v>
      </c>
      <c r="I27" s="76" t="n">
        <f aca="false">SUM(I5:I26)</f>
        <v>139.68</v>
      </c>
      <c r="J27" s="75" t="n">
        <f aca="false">SUM(J5:J26)</f>
        <v>0</v>
      </c>
      <c r="K27" s="76" t="n">
        <f aca="false">SUM(K5:K26)</f>
        <v>0</v>
      </c>
      <c r="L27" s="75" t="n">
        <f aca="false">SUM(L5:L26)</f>
        <v>0</v>
      </c>
      <c r="M27" s="76"/>
      <c r="N27" s="156" t="n">
        <f aca="false">SUM(I27)-J27-K27-L27</f>
        <v>139.68</v>
      </c>
      <c r="O27" s="75" t="n">
        <f aca="false">SUM(O5:O26)</f>
        <v>66</v>
      </c>
      <c r="P27" s="75" t="n">
        <f aca="false">SUM(P5:P26)</f>
        <v>65</v>
      </c>
      <c r="Q27" s="76" t="n">
        <f aca="false">SUM(Q5:Q26)</f>
        <v>150.07</v>
      </c>
      <c r="R27" s="73" t="n">
        <f aca="false">SUM(R5:R26)</f>
        <v>0</v>
      </c>
      <c r="S27" s="76" t="n">
        <f aca="false">SUM(S5:S26)</f>
        <v>0.5</v>
      </c>
      <c r="T27" s="73" t="n">
        <f aca="false">SUM(T5:T26)</f>
        <v>0</v>
      </c>
      <c r="U27" s="73"/>
      <c r="V27" s="156" t="n">
        <f aca="false">SUM(Q27)-R27-S27-T27</f>
        <v>149.57</v>
      </c>
      <c r="W27" s="157" t="n">
        <f aca="false">N27+V27</f>
        <v>289.25</v>
      </c>
    </row>
    <row r="28" customFormat="false" ht="15.75" hidden="false" customHeight="false" outlineLevel="0" collapsed="false">
      <c r="D28" s="89"/>
      <c r="I28" s="82"/>
      <c r="M28" s="82"/>
      <c r="N28" s="82"/>
    </row>
    <row r="29" customFormat="false" ht="21.75" hidden="false" customHeight="true" outlineLevel="0" collapsed="false">
      <c r="A29" s="87"/>
      <c r="B29" s="87"/>
      <c r="C29" s="87"/>
      <c r="D29" s="73" t="s">
        <v>79</v>
      </c>
      <c r="E29" s="87"/>
      <c r="F29" s="87"/>
      <c r="G29" s="87"/>
      <c r="H29" s="87"/>
      <c r="I29" s="74"/>
      <c r="J29" s="87"/>
      <c r="K29" s="87"/>
      <c r="L29" s="87"/>
      <c r="M29" s="74"/>
      <c r="N29" s="74"/>
    </row>
    <row r="30" customFormat="false" ht="21.75" hidden="false" customHeight="true" outlineLevel="0" collapsed="false">
      <c r="A30" s="87"/>
      <c r="B30" s="87"/>
      <c r="C30" s="87"/>
      <c r="D30" s="87"/>
      <c r="E30" s="90"/>
      <c r="F30" s="90"/>
      <c r="G30" s="90"/>
      <c r="H30" s="90"/>
      <c r="I30" s="90" t="s">
        <v>80</v>
      </c>
      <c r="J30" s="90"/>
      <c r="K30" s="92" t="s">
        <v>81</v>
      </c>
      <c r="L30" s="92"/>
      <c r="M30" s="92"/>
      <c r="N30" s="92"/>
      <c r="O30" s="158"/>
    </row>
    <row r="31" customFormat="false" ht="21.75" hidden="false" customHeight="true" outlineLevel="0" collapsed="false">
      <c r="A31" s="37" t="s">
        <v>65</v>
      </c>
      <c r="B31" s="37" t="s">
        <v>122</v>
      </c>
      <c r="C31" s="38" t="s">
        <v>95</v>
      </c>
      <c r="D31" s="39" t="s">
        <v>123</v>
      </c>
      <c r="E31" s="94" t="s">
        <v>27</v>
      </c>
      <c r="F31" s="94" t="s">
        <v>28</v>
      </c>
      <c r="G31" s="87" t="n">
        <v>4</v>
      </c>
      <c r="H31" s="87" t="n">
        <v>4</v>
      </c>
      <c r="I31" s="74" t="n">
        <v>10.18</v>
      </c>
      <c r="J31" s="87"/>
      <c r="K31" s="87"/>
      <c r="L31" s="87"/>
      <c r="M31" s="74"/>
      <c r="N31" s="74"/>
    </row>
    <row r="32" customFormat="false" ht="21.75" hidden="false" customHeight="true" outlineLevel="0" collapsed="false">
      <c r="A32" s="37" t="s">
        <v>43</v>
      </c>
      <c r="B32" s="37" t="s">
        <v>134</v>
      </c>
      <c r="C32" s="38" t="s">
        <v>95</v>
      </c>
      <c r="D32" s="39" t="s">
        <v>135</v>
      </c>
      <c r="E32" s="94" t="s">
        <v>27</v>
      </c>
      <c r="F32" s="94" t="s">
        <v>28</v>
      </c>
      <c r="G32" s="87" t="n">
        <v>2</v>
      </c>
      <c r="H32" s="87" t="n">
        <v>2</v>
      </c>
      <c r="I32" s="74" t="n">
        <v>4.45</v>
      </c>
      <c r="J32" s="87"/>
      <c r="K32" s="87"/>
      <c r="L32" s="87"/>
      <c r="M32" s="74"/>
      <c r="N32" s="74"/>
    </row>
    <row r="33" customFormat="false" ht="21.75" hidden="false" customHeight="true" outlineLevel="0" collapsed="false">
      <c r="A33" s="37" t="s">
        <v>61</v>
      </c>
      <c r="B33" s="37" t="s">
        <v>113</v>
      </c>
      <c r="C33" s="38" t="s">
        <v>95</v>
      </c>
      <c r="D33" s="39" t="s">
        <v>114</v>
      </c>
      <c r="E33" s="94" t="s">
        <v>27</v>
      </c>
      <c r="F33" s="94" t="s">
        <v>28</v>
      </c>
      <c r="G33" s="87" t="n">
        <v>6</v>
      </c>
      <c r="H33" s="87" t="n">
        <v>6</v>
      </c>
      <c r="I33" s="74" t="n">
        <v>14.34</v>
      </c>
      <c r="J33" s="87"/>
      <c r="K33" s="87"/>
      <c r="L33" s="87"/>
      <c r="M33" s="74"/>
      <c r="N33" s="74"/>
    </row>
    <row r="34" customFormat="false" ht="21.75" hidden="false" customHeight="true" outlineLevel="0" collapsed="false">
      <c r="A34" s="37" t="s">
        <v>51</v>
      </c>
      <c r="B34" s="37" t="s">
        <v>116</v>
      </c>
      <c r="C34" s="38" t="s">
        <v>95</v>
      </c>
      <c r="D34" s="39" t="s">
        <v>117</v>
      </c>
      <c r="E34" s="94" t="s">
        <v>27</v>
      </c>
      <c r="F34" s="94" t="s">
        <v>28</v>
      </c>
      <c r="G34" s="87" t="n">
        <v>7</v>
      </c>
      <c r="H34" s="87" t="n">
        <v>7</v>
      </c>
      <c r="I34" s="74" t="n">
        <v>11.98</v>
      </c>
      <c r="J34" s="94"/>
      <c r="K34" s="94"/>
      <c r="L34" s="94"/>
      <c r="M34" s="159" t="n">
        <f aca="false">I31+I32+I33+I34</f>
        <v>40.95</v>
      </c>
      <c r="N34" s="159"/>
      <c r="Q34" s="81" t="s">
        <v>138</v>
      </c>
    </row>
    <row r="35" customFormat="false" ht="21.75" hidden="false" customHeight="true" outlineLevel="0" collapsed="false">
      <c r="A35" s="37" t="s">
        <v>41</v>
      </c>
      <c r="B35" s="37" t="s">
        <v>132</v>
      </c>
      <c r="C35" s="60" t="s">
        <v>95</v>
      </c>
      <c r="D35" s="39" t="s">
        <v>133</v>
      </c>
      <c r="E35" s="105" t="s">
        <v>36</v>
      </c>
      <c r="F35" s="105" t="s">
        <v>37</v>
      </c>
      <c r="G35" s="112" t="n">
        <v>2</v>
      </c>
      <c r="H35" s="87" t="n">
        <v>2</v>
      </c>
      <c r="I35" s="74" t="n">
        <v>5.13</v>
      </c>
      <c r="J35" s="87"/>
      <c r="K35" s="87"/>
      <c r="L35" s="87"/>
      <c r="M35" s="74"/>
      <c r="N35" s="74"/>
    </row>
    <row r="36" customFormat="false" ht="21.75" hidden="false" customHeight="true" outlineLevel="0" collapsed="false">
      <c r="A36" s="37" t="s">
        <v>69</v>
      </c>
      <c r="B36" s="37" t="s">
        <v>107</v>
      </c>
      <c r="C36" s="60" t="s">
        <v>95</v>
      </c>
      <c r="D36" s="39" t="s">
        <v>108</v>
      </c>
      <c r="E36" s="105" t="s">
        <v>36</v>
      </c>
      <c r="F36" s="105" t="s">
        <v>37</v>
      </c>
      <c r="G36" s="87" t="n">
        <v>6</v>
      </c>
      <c r="H36" s="87" t="n">
        <v>6</v>
      </c>
      <c r="I36" s="74" t="n">
        <v>17.08</v>
      </c>
      <c r="J36" s="87"/>
      <c r="K36" s="87"/>
      <c r="L36" s="87"/>
      <c r="M36" s="74"/>
      <c r="N36" s="74"/>
    </row>
    <row r="37" customFormat="false" ht="21.75" hidden="false" customHeight="true" outlineLevel="0" collapsed="false">
      <c r="A37" s="37" t="s">
        <v>24</v>
      </c>
      <c r="B37" s="37" t="s">
        <v>103</v>
      </c>
      <c r="C37" s="60" t="s">
        <v>95</v>
      </c>
      <c r="D37" s="39" t="s">
        <v>104</v>
      </c>
      <c r="E37" s="105" t="s">
        <v>36</v>
      </c>
      <c r="F37" s="105" t="s">
        <v>37</v>
      </c>
      <c r="G37" s="87" t="n">
        <v>7</v>
      </c>
      <c r="H37" s="87" t="n">
        <v>7</v>
      </c>
      <c r="I37" s="74" t="n">
        <v>18.47</v>
      </c>
      <c r="J37" s="112"/>
      <c r="K37" s="112"/>
      <c r="L37" s="112"/>
      <c r="M37" s="160"/>
      <c r="N37" s="74"/>
    </row>
    <row r="38" customFormat="false" ht="21.75" hidden="false" customHeight="true" outlineLevel="0" collapsed="false">
      <c r="A38" s="37" t="s">
        <v>57</v>
      </c>
      <c r="B38" s="37" t="s">
        <v>101</v>
      </c>
      <c r="C38" s="60" t="s">
        <v>95</v>
      </c>
      <c r="D38" s="39" t="s">
        <v>102</v>
      </c>
      <c r="E38" s="105" t="s">
        <v>36</v>
      </c>
      <c r="F38" s="105" t="s">
        <v>37</v>
      </c>
      <c r="G38" s="87" t="n">
        <v>10</v>
      </c>
      <c r="H38" s="87" t="n">
        <v>10</v>
      </c>
      <c r="I38" s="74" t="n">
        <v>20.18</v>
      </c>
      <c r="J38" s="105"/>
      <c r="K38" s="105"/>
      <c r="L38" s="105"/>
      <c r="M38" s="161" t="n">
        <f aca="false">I35+I36+I37+I38</f>
        <v>60.86</v>
      </c>
      <c r="N38" s="161"/>
      <c r="Q38" s="81" t="s">
        <v>138</v>
      </c>
    </row>
    <row r="39" customFormat="false" ht="21.75" hidden="false" customHeight="true" outlineLevel="0" collapsed="false">
      <c r="A39" s="87"/>
      <c r="B39" s="87"/>
      <c r="C39" s="87"/>
      <c r="D39" s="87"/>
      <c r="E39" s="87"/>
      <c r="F39" s="87"/>
      <c r="G39" s="87"/>
      <c r="H39" s="87"/>
      <c r="I39" s="74"/>
      <c r="J39" s="87"/>
      <c r="K39" s="87"/>
      <c r="L39" s="87"/>
      <c r="M39" s="74"/>
      <c r="N39" s="74"/>
    </row>
    <row r="40" customFormat="false" ht="21.75" hidden="false" customHeight="true" outlineLevel="0" collapsed="false">
      <c r="A40" s="87"/>
      <c r="B40" s="87"/>
      <c r="C40" s="87"/>
      <c r="D40" s="87"/>
      <c r="E40" s="87"/>
      <c r="F40" s="87"/>
      <c r="G40" s="87"/>
      <c r="H40" s="87"/>
      <c r="I40" s="74"/>
      <c r="J40" s="87"/>
      <c r="K40" s="87"/>
      <c r="L40" s="87"/>
      <c r="M40" s="74"/>
      <c r="N40" s="74"/>
    </row>
    <row r="41" customFormat="false" ht="16.5" hidden="false" customHeight="false" outlineLevel="0" collapsed="false">
      <c r="I41" s="82"/>
      <c r="M41" s="82" t="n">
        <f aca="false">SUM(M34:M38)</f>
        <v>101.81</v>
      </c>
      <c r="N41" s="82"/>
    </row>
    <row r="42" customFormat="false" ht="16.5" hidden="false" customHeight="false" outlineLevel="0" collapsed="false">
      <c r="D42" s="162" t="s">
        <v>84</v>
      </c>
      <c r="E42" s="114" t="s">
        <v>85</v>
      </c>
      <c r="I42" s="82"/>
      <c r="M42" s="82"/>
      <c r="N42" s="82"/>
    </row>
    <row r="43" customFormat="false" ht="16.5" hidden="false" customHeight="false" outlineLevel="0" collapsed="false">
      <c r="D43" s="162" t="s">
        <v>86</v>
      </c>
      <c r="E43" s="163"/>
      <c r="I43" s="82"/>
      <c r="M43" s="82"/>
      <c r="N43" s="82"/>
    </row>
    <row r="44" customFormat="false" ht="16.5" hidden="false" customHeight="false" outlineLevel="0" collapsed="false">
      <c r="D44" s="164" t="s">
        <v>87</v>
      </c>
      <c r="E44" s="165"/>
      <c r="I44" s="82"/>
      <c r="M44" s="82"/>
      <c r="N44" s="82"/>
    </row>
    <row r="45" customFormat="false" ht="15.75" hidden="false" customHeight="false" outlineLevel="0" collapsed="false">
      <c r="M45" s="82"/>
      <c r="N45" s="82"/>
    </row>
    <row r="46" customFormat="false" ht="15.75" hidden="false" customHeight="false" outlineLevel="0" collapsed="false">
      <c r="M46" s="82"/>
      <c r="N46" s="82"/>
    </row>
    <row r="47" customFormat="false" ht="15.75" hidden="false" customHeight="false" outlineLevel="0" collapsed="false">
      <c r="M47" s="82"/>
      <c r="N47" s="82"/>
    </row>
    <row r="48" customFormat="false" ht="15.75" hidden="false" customHeight="false" outlineLevel="0" collapsed="false">
      <c r="M48" s="82"/>
      <c r="N48" s="82"/>
    </row>
    <row r="49" customFormat="false" ht="15.75" hidden="false" customHeight="false" outlineLevel="0" collapsed="false">
      <c r="M49" s="82"/>
      <c r="N49" s="82"/>
    </row>
    <row r="50" customFormat="false" ht="15.75" hidden="false" customHeight="false" outlineLevel="0" collapsed="false">
      <c r="M50" s="82"/>
      <c r="N50" s="82"/>
    </row>
    <row r="51" customFormat="false" ht="15.75" hidden="false" customHeight="false" outlineLevel="0" collapsed="false">
      <c r="M51" s="82"/>
      <c r="N51" s="82"/>
    </row>
    <row r="52" customFormat="false" ht="15.75" hidden="false" customHeight="false" outlineLevel="0" collapsed="false">
      <c r="M52" s="82"/>
      <c r="N52" s="82"/>
    </row>
    <row r="53" customFormat="false" ht="15.75" hidden="false" customHeight="false" outlineLevel="0" collapsed="false">
      <c r="M53" s="82"/>
      <c r="N53" s="82"/>
    </row>
    <row r="54" customFormat="false" ht="15.75" hidden="false" customHeight="false" outlineLevel="0" collapsed="false">
      <c r="M54" s="82"/>
      <c r="N54" s="82"/>
    </row>
    <row r="55" customFormat="false" ht="15.75" hidden="false" customHeight="false" outlineLevel="0" collapsed="false">
      <c r="M55" s="82"/>
      <c r="N55" s="82"/>
    </row>
    <row r="56" customFormat="false" ht="15.75" hidden="false" customHeight="false" outlineLevel="0" collapsed="false">
      <c r="M56" s="82"/>
      <c r="N56" s="82"/>
    </row>
    <row r="57" customFormat="false" ht="15.75" hidden="false" customHeight="false" outlineLevel="0" collapsed="false">
      <c r="M57" s="82"/>
      <c r="N57" s="82"/>
    </row>
    <row r="58" customFormat="false" ht="15.75" hidden="false" customHeight="false" outlineLevel="0" collapsed="false">
      <c r="M58" s="82"/>
      <c r="N58" s="82"/>
    </row>
    <row r="59" customFormat="false" ht="15.75" hidden="false" customHeight="false" outlineLevel="0" collapsed="false">
      <c r="M59" s="82"/>
      <c r="N59" s="82"/>
    </row>
    <row r="60" customFormat="false" ht="15.75" hidden="false" customHeight="false" outlineLevel="0" collapsed="false">
      <c r="M60" s="82"/>
      <c r="N60" s="82"/>
    </row>
    <row r="61" customFormat="false" ht="15.75" hidden="false" customHeight="false" outlineLevel="0" collapsed="false">
      <c r="M61" s="82"/>
      <c r="N61" s="82"/>
    </row>
    <row r="62" customFormat="false" ht="15.75" hidden="false" customHeight="false" outlineLevel="0" collapsed="false">
      <c r="M62" s="82"/>
      <c r="N62" s="82"/>
    </row>
    <row r="63" customFormat="false" ht="15.75" hidden="false" customHeight="false" outlineLevel="0" collapsed="false">
      <c r="M63" s="82"/>
      <c r="N63" s="82"/>
    </row>
    <row r="64" customFormat="false" ht="15.75" hidden="false" customHeight="false" outlineLevel="0" collapsed="false">
      <c r="M64" s="82"/>
      <c r="N64" s="82"/>
    </row>
    <row r="65" customFormat="false" ht="15.75" hidden="false" customHeight="false" outlineLevel="0" collapsed="false">
      <c r="M65" s="82"/>
      <c r="N65" s="82"/>
    </row>
    <row r="66" customFormat="false" ht="15.75" hidden="false" customHeight="false" outlineLevel="0" collapsed="false">
      <c r="M66" s="82"/>
      <c r="N66" s="82"/>
    </row>
    <row r="67" customFormat="false" ht="15.75" hidden="false" customHeight="false" outlineLevel="0" collapsed="false">
      <c r="M67" s="82"/>
      <c r="N67" s="82"/>
    </row>
    <row r="68" customFormat="false" ht="15.75" hidden="false" customHeight="false" outlineLevel="0" collapsed="false">
      <c r="M68" s="82"/>
      <c r="N68" s="82"/>
    </row>
    <row r="69" customFormat="false" ht="15.75" hidden="false" customHeight="false" outlineLevel="0" collapsed="false">
      <c r="M69" s="82"/>
      <c r="N69" s="82"/>
    </row>
    <row r="70" customFormat="false" ht="15.75" hidden="false" customHeight="false" outlineLevel="0" collapsed="false">
      <c r="M70" s="82"/>
      <c r="N70" s="82"/>
    </row>
    <row r="71" customFormat="false" ht="15.75" hidden="false" customHeight="false" outlineLevel="0" collapsed="false">
      <c r="M71" s="82"/>
      <c r="N71" s="82"/>
    </row>
    <row r="72" customFormat="false" ht="15.75" hidden="false" customHeight="false" outlineLevel="0" collapsed="false">
      <c r="M72" s="82"/>
      <c r="N72" s="82"/>
    </row>
    <row r="73" customFormat="false" ht="15.75" hidden="false" customHeight="false" outlineLevel="0" collapsed="false">
      <c r="M73" s="82"/>
      <c r="N73" s="82"/>
    </row>
    <row r="74" customFormat="false" ht="15.75" hidden="false" customHeight="false" outlineLevel="0" collapsed="false">
      <c r="M74" s="82"/>
      <c r="N74" s="82"/>
    </row>
    <row r="75" customFormat="false" ht="15.75" hidden="false" customHeight="false" outlineLevel="0" collapsed="false">
      <c r="M75" s="82"/>
      <c r="N75" s="82"/>
    </row>
    <row r="76" customFormat="false" ht="15.75" hidden="false" customHeight="false" outlineLevel="0" collapsed="false">
      <c r="M76" s="82"/>
      <c r="N76" s="82"/>
    </row>
    <row r="77" customFormat="false" ht="15.75" hidden="false" customHeight="false" outlineLevel="0" collapsed="false">
      <c r="M77" s="82"/>
      <c r="N77" s="82"/>
    </row>
    <row r="78" customFormat="false" ht="15.75" hidden="false" customHeight="false" outlineLevel="0" collapsed="false">
      <c r="M78" s="82"/>
      <c r="N78" s="82"/>
    </row>
    <row r="79" customFormat="false" ht="15.75" hidden="false" customHeight="false" outlineLevel="0" collapsed="false">
      <c r="M79" s="82"/>
      <c r="N79" s="82"/>
    </row>
    <row r="80" customFormat="false" ht="15.75" hidden="false" customHeight="false" outlineLevel="0" collapsed="false">
      <c r="M80" s="82"/>
      <c r="N80" s="82"/>
    </row>
    <row r="81" customFormat="false" ht="15.75" hidden="false" customHeight="false" outlineLevel="0" collapsed="false">
      <c r="M81" s="82"/>
      <c r="N81" s="82"/>
    </row>
    <row r="82" customFormat="false" ht="15.75" hidden="false" customHeight="false" outlineLevel="0" collapsed="false">
      <c r="M82" s="82"/>
      <c r="N82" s="82"/>
    </row>
    <row r="83" customFormat="false" ht="15.75" hidden="false" customHeight="false" outlineLevel="0" collapsed="false">
      <c r="M83" s="82"/>
      <c r="N83" s="82"/>
    </row>
    <row r="84" customFormat="false" ht="15.75" hidden="false" customHeight="false" outlineLevel="0" collapsed="false">
      <c r="M84" s="82"/>
      <c r="N84" s="82"/>
    </row>
    <row r="85" customFormat="false" ht="15.75" hidden="false" customHeight="false" outlineLevel="0" collapsed="false">
      <c r="M85" s="82"/>
      <c r="N85" s="82"/>
    </row>
  </sheetData>
  <mergeCells count="14">
    <mergeCell ref="A1:W1"/>
    <mergeCell ref="A2:F3"/>
    <mergeCell ref="G2:I2"/>
    <mergeCell ref="J2:J3"/>
    <mergeCell ref="K2:K3"/>
    <mergeCell ref="L2:L3"/>
    <mergeCell ref="R2:R3"/>
    <mergeCell ref="S2:S3"/>
    <mergeCell ref="T2:T3"/>
    <mergeCell ref="V2:V3"/>
    <mergeCell ref="W2:W3"/>
    <mergeCell ref="G3:H3"/>
    <mergeCell ref="O3:P3"/>
    <mergeCell ref="K30:N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7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66" width="5.57"/>
    <col collapsed="false" customWidth="true" hidden="false" outlineLevel="0" max="2" min="2" style="166" width="10.57"/>
    <col collapsed="false" customWidth="true" hidden="false" outlineLevel="0" max="3" min="3" style="166" width="4.86"/>
    <col collapsed="false" customWidth="true" hidden="false" outlineLevel="0" max="4" min="4" style="166" width="5.71"/>
    <col collapsed="false" customWidth="true" hidden="false" outlineLevel="0" max="5" min="5" style="166" width="4.86"/>
    <col collapsed="false" customWidth="true" hidden="false" outlineLevel="0" max="6" min="6" style="166" width="1.71"/>
    <col collapsed="false" customWidth="true" hidden="false" outlineLevel="0" max="7" min="7" style="166" width="23.29"/>
    <col collapsed="false" customWidth="true" hidden="false" outlineLevel="0" max="8" min="8" style="166" width="18.42"/>
    <col collapsed="false" customWidth="true" hidden="false" outlineLevel="0" max="9" min="9" style="166" width="2.57"/>
    <col collapsed="false" customWidth="true" hidden="false" outlineLevel="0" max="10" min="10" style="166" width="26.16"/>
    <col collapsed="false" customWidth="true" hidden="false" outlineLevel="0" max="11" min="11" style="166" width="1.57"/>
    <col collapsed="false" customWidth="false" hidden="false" outlineLevel="0" max="256" min="12" style="166" width="9.14"/>
    <col collapsed="false" customWidth="true" hidden="false" outlineLevel="0" max="257" min="257" style="166" width="5.57"/>
    <col collapsed="false" customWidth="true" hidden="false" outlineLevel="0" max="258" min="258" style="166" width="10.57"/>
    <col collapsed="false" customWidth="true" hidden="false" outlineLevel="0" max="259" min="259" style="166" width="4.86"/>
    <col collapsed="false" customWidth="true" hidden="false" outlineLevel="0" max="260" min="260" style="166" width="5.71"/>
    <col collapsed="false" customWidth="true" hidden="false" outlineLevel="0" max="261" min="261" style="166" width="4.86"/>
    <col collapsed="false" customWidth="true" hidden="false" outlineLevel="0" max="262" min="262" style="166" width="1.71"/>
    <col collapsed="false" customWidth="true" hidden="false" outlineLevel="0" max="263" min="263" style="166" width="23.29"/>
    <col collapsed="false" customWidth="true" hidden="false" outlineLevel="0" max="264" min="264" style="166" width="18.42"/>
    <col collapsed="false" customWidth="true" hidden="false" outlineLevel="0" max="265" min="265" style="166" width="2.57"/>
    <col collapsed="false" customWidth="true" hidden="false" outlineLevel="0" max="266" min="266" style="166" width="26.16"/>
    <col collapsed="false" customWidth="true" hidden="false" outlineLevel="0" max="267" min="267" style="166" width="1.57"/>
    <col collapsed="false" customWidth="false" hidden="false" outlineLevel="0" max="512" min="268" style="166" width="9.14"/>
    <col collapsed="false" customWidth="true" hidden="false" outlineLevel="0" max="513" min="513" style="166" width="5.57"/>
    <col collapsed="false" customWidth="true" hidden="false" outlineLevel="0" max="514" min="514" style="166" width="10.57"/>
    <col collapsed="false" customWidth="true" hidden="false" outlineLevel="0" max="515" min="515" style="166" width="4.86"/>
    <col collapsed="false" customWidth="true" hidden="false" outlineLevel="0" max="516" min="516" style="166" width="5.71"/>
    <col collapsed="false" customWidth="true" hidden="false" outlineLevel="0" max="517" min="517" style="166" width="4.86"/>
    <col collapsed="false" customWidth="true" hidden="false" outlineLevel="0" max="518" min="518" style="166" width="1.71"/>
    <col collapsed="false" customWidth="true" hidden="false" outlineLevel="0" max="519" min="519" style="166" width="23.29"/>
    <col collapsed="false" customWidth="true" hidden="false" outlineLevel="0" max="520" min="520" style="166" width="18.42"/>
    <col collapsed="false" customWidth="true" hidden="false" outlineLevel="0" max="521" min="521" style="166" width="2.57"/>
    <col collapsed="false" customWidth="true" hidden="false" outlineLevel="0" max="522" min="522" style="166" width="26.16"/>
    <col collapsed="false" customWidth="true" hidden="false" outlineLevel="0" max="523" min="523" style="166" width="1.57"/>
    <col collapsed="false" customWidth="false" hidden="false" outlineLevel="0" max="768" min="524" style="166" width="9.14"/>
    <col collapsed="false" customWidth="true" hidden="false" outlineLevel="0" max="769" min="769" style="166" width="5.57"/>
    <col collapsed="false" customWidth="true" hidden="false" outlineLevel="0" max="770" min="770" style="166" width="10.57"/>
    <col collapsed="false" customWidth="true" hidden="false" outlineLevel="0" max="771" min="771" style="166" width="4.86"/>
    <col collapsed="false" customWidth="true" hidden="false" outlineLevel="0" max="772" min="772" style="166" width="5.71"/>
    <col collapsed="false" customWidth="true" hidden="false" outlineLevel="0" max="773" min="773" style="166" width="4.86"/>
    <col collapsed="false" customWidth="true" hidden="false" outlineLevel="0" max="774" min="774" style="166" width="1.71"/>
    <col collapsed="false" customWidth="true" hidden="false" outlineLevel="0" max="775" min="775" style="166" width="23.29"/>
    <col collapsed="false" customWidth="true" hidden="false" outlineLevel="0" max="776" min="776" style="166" width="18.42"/>
    <col collapsed="false" customWidth="true" hidden="false" outlineLevel="0" max="777" min="777" style="166" width="2.57"/>
    <col collapsed="false" customWidth="true" hidden="false" outlineLevel="0" max="778" min="778" style="166" width="26.16"/>
    <col collapsed="false" customWidth="true" hidden="false" outlineLevel="0" max="779" min="779" style="166" width="1.57"/>
    <col collapsed="false" customWidth="false" hidden="false" outlineLevel="0" max="1024" min="780" style="166" width="9.14"/>
    <col collapsed="false" customWidth="true" hidden="false" outlineLevel="0" max="1025" min="1025" style="166" width="5.57"/>
    <col collapsed="false" customWidth="true" hidden="false" outlineLevel="0" max="1026" min="1026" style="166" width="10.57"/>
    <col collapsed="false" customWidth="true" hidden="false" outlineLevel="0" max="1027" min="1027" style="166" width="4.86"/>
    <col collapsed="false" customWidth="true" hidden="false" outlineLevel="0" max="1028" min="1028" style="166" width="5.71"/>
    <col collapsed="false" customWidth="true" hidden="false" outlineLevel="0" max="1029" min="1029" style="166" width="4.86"/>
    <col collapsed="false" customWidth="true" hidden="false" outlineLevel="0" max="1030" min="1030" style="166" width="1.71"/>
    <col collapsed="false" customWidth="true" hidden="false" outlineLevel="0" max="1031" min="1031" style="166" width="23.29"/>
    <col collapsed="false" customWidth="true" hidden="false" outlineLevel="0" max="1032" min="1032" style="166" width="18.42"/>
    <col collapsed="false" customWidth="true" hidden="false" outlineLevel="0" max="1033" min="1033" style="166" width="2.57"/>
    <col collapsed="false" customWidth="true" hidden="false" outlineLevel="0" max="1034" min="1034" style="166" width="26.16"/>
    <col collapsed="false" customWidth="true" hidden="false" outlineLevel="0" max="1035" min="1035" style="166" width="1.57"/>
    <col collapsed="false" customWidth="false" hidden="false" outlineLevel="0" max="1280" min="1036" style="166" width="9.14"/>
    <col collapsed="false" customWidth="true" hidden="false" outlineLevel="0" max="1281" min="1281" style="166" width="5.57"/>
    <col collapsed="false" customWidth="true" hidden="false" outlineLevel="0" max="1282" min="1282" style="166" width="10.57"/>
    <col collapsed="false" customWidth="true" hidden="false" outlineLevel="0" max="1283" min="1283" style="166" width="4.86"/>
    <col collapsed="false" customWidth="true" hidden="false" outlineLevel="0" max="1284" min="1284" style="166" width="5.71"/>
    <col collapsed="false" customWidth="true" hidden="false" outlineLevel="0" max="1285" min="1285" style="166" width="4.86"/>
    <col collapsed="false" customWidth="true" hidden="false" outlineLevel="0" max="1286" min="1286" style="166" width="1.71"/>
    <col collapsed="false" customWidth="true" hidden="false" outlineLevel="0" max="1287" min="1287" style="166" width="23.29"/>
    <col collapsed="false" customWidth="true" hidden="false" outlineLevel="0" max="1288" min="1288" style="166" width="18.42"/>
    <col collapsed="false" customWidth="true" hidden="false" outlineLevel="0" max="1289" min="1289" style="166" width="2.57"/>
    <col collapsed="false" customWidth="true" hidden="false" outlineLevel="0" max="1290" min="1290" style="166" width="26.16"/>
    <col collapsed="false" customWidth="true" hidden="false" outlineLevel="0" max="1291" min="1291" style="166" width="1.57"/>
    <col collapsed="false" customWidth="false" hidden="false" outlineLevel="0" max="1536" min="1292" style="166" width="9.14"/>
    <col collapsed="false" customWidth="true" hidden="false" outlineLevel="0" max="1537" min="1537" style="166" width="5.57"/>
    <col collapsed="false" customWidth="true" hidden="false" outlineLevel="0" max="1538" min="1538" style="166" width="10.57"/>
    <col collapsed="false" customWidth="true" hidden="false" outlineLevel="0" max="1539" min="1539" style="166" width="4.86"/>
    <col collapsed="false" customWidth="true" hidden="false" outlineLevel="0" max="1540" min="1540" style="166" width="5.71"/>
    <col collapsed="false" customWidth="true" hidden="false" outlineLevel="0" max="1541" min="1541" style="166" width="4.86"/>
    <col collapsed="false" customWidth="true" hidden="false" outlineLevel="0" max="1542" min="1542" style="166" width="1.71"/>
    <col collapsed="false" customWidth="true" hidden="false" outlineLevel="0" max="1543" min="1543" style="166" width="23.29"/>
    <col collapsed="false" customWidth="true" hidden="false" outlineLevel="0" max="1544" min="1544" style="166" width="18.42"/>
    <col collapsed="false" customWidth="true" hidden="false" outlineLevel="0" max="1545" min="1545" style="166" width="2.57"/>
    <col collapsed="false" customWidth="true" hidden="false" outlineLevel="0" max="1546" min="1546" style="166" width="26.16"/>
    <col collapsed="false" customWidth="true" hidden="false" outlineLevel="0" max="1547" min="1547" style="166" width="1.57"/>
    <col collapsed="false" customWidth="false" hidden="false" outlineLevel="0" max="1792" min="1548" style="166" width="9.14"/>
    <col collapsed="false" customWidth="true" hidden="false" outlineLevel="0" max="1793" min="1793" style="166" width="5.57"/>
    <col collapsed="false" customWidth="true" hidden="false" outlineLevel="0" max="1794" min="1794" style="166" width="10.57"/>
    <col collapsed="false" customWidth="true" hidden="false" outlineLevel="0" max="1795" min="1795" style="166" width="4.86"/>
    <col collapsed="false" customWidth="true" hidden="false" outlineLevel="0" max="1796" min="1796" style="166" width="5.71"/>
    <col collapsed="false" customWidth="true" hidden="false" outlineLevel="0" max="1797" min="1797" style="166" width="4.86"/>
    <col collapsed="false" customWidth="true" hidden="false" outlineLevel="0" max="1798" min="1798" style="166" width="1.71"/>
    <col collapsed="false" customWidth="true" hidden="false" outlineLevel="0" max="1799" min="1799" style="166" width="23.29"/>
    <col collapsed="false" customWidth="true" hidden="false" outlineLevel="0" max="1800" min="1800" style="166" width="18.42"/>
    <col collapsed="false" customWidth="true" hidden="false" outlineLevel="0" max="1801" min="1801" style="166" width="2.57"/>
    <col collapsed="false" customWidth="true" hidden="false" outlineLevel="0" max="1802" min="1802" style="166" width="26.16"/>
    <col collapsed="false" customWidth="true" hidden="false" outlineLevel="0" max="1803" min="1803" style="166" width="1.57"/>
    <col collapsed="false" customWidth="false" hidden="false" outlineLevel="0" max="2048" min="1804" style="166" width="9.14"/>
    <col collapsed="false" customWidth="true" hidden="false" outlineLevel="0" max="2049" min="2049" style="166" width="5.57"/>
    <col collapsed="false" customWidth="true" hidden="false" outlineLevel="0" max="2050" min="2050" style="166" width="10.57"/>
    <col collapsed="false" customWidth="true" hidden="false" outlineLevel="0" max="2051" min="2051" style="166" width="4.86"/>
    <col collapsed="false" customWidth="true" hidden="false" outlineLevel="0" max="2052" min="2052" style="166" width="5.71"/>
    <col collapsed="false" customWidth="true" hidden="false" outlineLevel="0" max="2053" min="2053" style="166" width="4.86"/>
    <col collapsed="false" customWidth="true" hidden="false" outlineLevel="0" max="2054" min="2054" style="166" width="1.71"/>
    <col collapsed="false" customWidth="true" hidden="false" outlineLevel="0" max="2055" min="2055" style="166" width="23.29"/>
    <col collapsed="false" customWidth="true" hidden="false" outlineLevel="0" max="2056" min="2056" style="166" width="18.42"/>
    <col collapsed="false" customWidth="true" hidden="false" outlineLevel="0" max="2057" min="2057" style="166" width="2.57"/>
    <col collapsed="false" customWidth="true" hidden="false" outlineLevel="0" max="2058" min="2058" style="166" width="26.16"/>
    <col collapsed="false" customWidth="true" hidden="false" outlineLevel="0" max="2059" min="2059" style="166" width="1.57"/>
    <col collapsed="false" customWidth="false" hidden="false" outlineLevel="0" max="2304" min="2060" style="166" width="9.14"/>
    <col collapsed="false" customWidth="true" hidden="false" outlineLevel="0" max="2305" min="2305" style="166" width="5.57"/>
    <col collapsed="false" customWidth="true" hidden="false" outlineLevel="0" max="2306" min="2306" style="166" width="10.57"/>
    <col collapsed="false" customWidth="true" hidden="false" outlineLevel="0" max="2307" min="2307" style="166" width="4.86"/>
    <col collapsed="false" customWidth="true" hidden="false" outlineLevel="0" max="2308" min="2308" style="166" width="5.71"/>
    <col collapsed="false" customWidth="true" hidden="false" outlineLevel="0" max="2309" min="2309" style="166" width="4.86"/>
    <col collapsed="false" customWidth="true" hidden="false" outlineLevel="0" max="2310" min="2310" style="166" width="1.71"/>
    <col collapsed="false" customWidth="true" hidden="false" outlineLevel="0" max="2311" min="2311" style="166" width="23.29"/>
    <col collapsed="false" customWidth="true" hidden="false" outlineLevel="0" max="2312" min="2312" style="166" width="18.42"/>
    <col collapsed="false" customWidth="true" hidden="false" outlineLevel="0" max="2313" min="2313" style="166" width="2.57"/>
    <col collapsed="false" customWidth="true" hidden="false" outlineLevel="0" max="2314" min="2314" style="166" width="26.16"/>
    <col collapsed="false" customWidth="true" hidden="false" outlineLevel="0" max="2315" min="2315" style="166" width="1.57"/>
    <col collapsed="false" customWidth="false" hidden="false" outlineLevel="0" max="2560" min="2316" style="166" width="9.14"/>
    <col collapsed="false" customWidth="true" hidden="false" outlineLevel="0" max="2561" min="2561" style="166" width="5.57"/>
    <col collapsed="false" customWidth="true" hidden="false" outlineLevel="0" max="2562" min="2562" style="166" width="10.57"/>
    <col collapsed="false" customWidth="true" hidden="false" outlineLevel="0" max="2563" min="2563" style="166" width="4.86"/>
    <col collapsed="false" customWidth="true" hidden="false" outlineLevel="0" max="2564" min="2564" style="166" width="5.71"/>
    <col collapsed="false" customWidth="true" hidden="false" outlineLevel="0" max="2565" min="2565" style="166" width="4.86"/>
    <col collapsed="false" customWidth="true" hidden="false" outlineLevel="0" max="2566" min="2566" style="166" width="1.71"/>
    <col collapsed="false" customWidth="true" hidden="false" outlineLevel="0" max="2567" min="2567" style="166" width="23.29"/>
    <col collapsed="false" customWidth="true" hidden="false" outlineLevel="0" max="2568" min="2568" style="166" width="18.42"/>
    <col collapsed="false" customWidth="true" hidden="false" outlineLevel="0" max="2569" min="2569" style="166" width="2.57"/>
    <col collapsed="false" customWidth="true" hidden="false" outlineLevel="0" max="2570" min="2570" style="166" width="26.16"/>
    <col collapsed="false" customWidth="true" hidden="false" outlineLevel="0" max="2571" min="2571" style="166" width="1.57"/>
    <col collapsed="false" customWidth="false" hidden="false" outlineLevel="0" max="2816" min="2572" style="166" width="9.14"/>
    <col collapsed="false" customWidth="true" hidden="false" outlineLevel="0" max="2817" min="2817" style="166" width="5.57"/>
    <col collapsed="false" customWidth="true" hidden="false" outlineLevel="0" max="2818" min="2818" style="166" width="10.57"/>
    <col collapsed="false" customWidth="true" hidden="false" outlineLevel="0" max="2819" min="2819" style="166" width="4.86"/>
    <col collapsed="false" customWidth="true" hidden="false" outlineLevel="0" max="2820" min="2820" style="166" width="5.71"/>
    <col collapsed="false" customWidth="true" hidden="false" outlineLevel="0" max="2821" min="2821" style="166" width="4.86"/>
    <col collapsed="false" customWidth="true" hidden="false" outlineLevel="0" max="2822" min="2822" style="166" width="1.71"/>
    <col collapsed="false" customWidth="true" hidden="false" outlineLevel="0" max="2823" min="2823" style="166" width="23.29"/>
    <col collapsed="false" customWidth="true" hidden="false" outlineLevel="0" max="2824" min="2824" style="166" width="18.42"/>
    <col collapsed="false" customWidth="true" hidden="false" outlineLevel="0" max="2825" min="2825" style="166" width="2.57"/>
    <col collapsed="false" customWidth="true" hidden="false" outlineLevel="0" max="2826" min="2826" style="166" width="26.16"/>
    <col collapsed="false" customWidth="true" hidden="false" outlineLevel="0" max="2827" min="2827" style="166" width="1.57"/>
    <col collapsed="false" customWidth="false" hidden="false" outlineLevel="0" max="3072" min="2828" style="166" width="9.14"/>
    <col collapsed="false" customWidth="true" hidden="false" outlineLevel="0" max="3073" min="3073" style="166" width="5.57"/>
    <col collapsed="false" customWidth="true" hidden="false" outlineLevel="0" max="3074" min="3074" style="166" width="10.57"/>
    <col collapsed="false" customWidth="true" hidden="false" outlineLevel="0" max="3075" min="3075" style="166" width="4.86"/>
    <col collapsed="false" customWidth="true" hidden="false" outlineLevel="0" max="3076" min="3076" style="166" width="5.71"/>
    <col collapsed="false" customWidth="true" hidden="false" outlineLevel="0" max="3077" min="3077" style="166" width="4.86"/>
    <col collapsed="false" customWidth="true" hidden="false" outlineLevel="0" max="3078" min="3078" style="166" width="1.71"/>
    <col collapsed="false" customWidth="true" hidden="false" outlineLevel="0" max="3079" min="3079" style="166" width="23.29"/>
    <col collapsed="false" customWidth="true" hidden="false" outlineLevel="0" max="3080" min="3080" style="166" width="18.42"/>
    <col collapsed="false" customWidth="true" hidden="false" outlineLevel="0" max="3081" min="3081" style="166" width="2.57"/>
    <col collapsed="false" customWidth="true" hidden="false" outlineLevel="0" max="3082" min="3082" style="166" width="26.16"/>
    <col collapsed="false" customWidth="true" hidden="false" outlineLevel="0" max="3083" min="3083" style="166" width="1.57"/>
    <col collapsed="false" customWidth="false" hidden="false" outlineLevel="0" max="3328" min="3084" style="166" width="9.14"/>
    <col collapsed="false" customWidth="true" hidden="false" outlineLevel="0" max="3329" min="3329" style="166" width="5.57"/>
    <col collapsed="false" customWidth="true" hidden="false" outlineLevel="0" max="3330" min="3330" style="166" width="10.57"/>
    <col collapsed="false" customWidth="true" hidden="false" outlineLevel="0" max="3331" min="3331" style="166" width="4.86"/>
    <col collapsed="false" customWidth="true" hidden="false" outlineLevel="0" max="3332" min="3332" style="166" width="5.71"/>
    <col collapsed="false" customWidth="true" hidden="false" outlineLevel="0" max="3333" min="3333" style="166" width="4.86"/>
    <col collapsed="false" customWidth="true" hidden="false" outlineLevel="0" max="3334" min="3334" style="166" width="1.71"/>
    <col collapsed="false" customWidth="true" hidden="false" outlineLevel="0" max="3335" min="3335" style="166" width="23.29"/>
    <col collapsed="false" customWidth="true" hidden="false" outlineLevel="0" max="3336" min="3336" style="166" width="18.42"/>
    <col collapsed="false" customWidth="true" hidden="false" outlineLevel="0" max="3337" min="3337" style="166" width="2.57"/>
    <col collapsed="false" customWidth="true" hidden="false" outlineLevel="0" max="3338" min="3338" style="166" width="26.16"/>
    <col collapsed="false" customWidth="true" hidden="false" outlineLevel="0" max="3339" min="3339" style="166" width="1.57"/>
    <col collapsed="false" customWidth="false" hidden="false" outlineLevel="0" max="3584" min="3340" style="166" width="9.14"/>
    <col collapsed="false" customWidth="true" hidden="false" outlineLevel="0" max="3585" min="3585" style="166" width="5.57"/>
    <col collapsed="false" customWidth="true" hidden="false" outlineLevel="0" max="3586" min="3586" style="166" width="10.57"/>
    <col collapsed="false" customWidth="true" hidden="false" outlineLevel="0" max="3587" min="3587" style="166" width="4.86"/>
    <col collapsed="false" customWidth="true" hidden="false" outlineLevel="0" max="3588" min="3588" style="166" width="5.71"/>
    <col collapsed="false" customWidth="true" hidden="false" outlineLevel="0" max="3589" min="3589" style="166" width="4.86"/>
    <col collapsed="false" customWidth="true" hidden="false" outlineLevel="0" max="3590" min="3590" style="166" width="1.71"/>
    <col collapsed="false" customWidth="true" hidden="false" outlineLevel="0" max="3591" min="3591" style="166" width="23.29"/>
    <col collapsed="false" customWidth="true" hidden="false" outlineLevel="0" max="3592" min="3592" style="166" width="18.42"/>
    <col collapsed="false" customWidth="true" hidden="false" outlineLevel="0" max="3593" min="3593" style="166" width="2.57"/>
    <col collapsed="false" customWidth="true" hidden="false" outlineLevel="0" max="3594" min="3594" style="166" width="26.16"/>
    <col collapsed="false" customWidth="true" hidden="false" outlineLevel="0" max="3595" min="3595" style="166" width="1.57"/>
    <col collapsed="false" customWidth="false" hidden="false" outlineLevel="0" max="3840" min="3596" style="166" width="9.14"/>
    <col collapsed="false" customWidth="true" hidden="false" outlineLevel="0" max="3841" min="3841" style="166" width="5.57"/>
    <col collapsed="false" customWidth="true" hidden="false" outlineLevel="0" max="3842" min="3842" style="166" width="10.57"/>
    <col collapsed="false" customWidth="true" hidden="false" outlineLevel="0" max="3843" min="3843" style="166" width="4.86"/>
    <col collapsed="false" customWidth="true" hidden="false" outlineLevel="0" max="3844" min="3844" style="166" width="5.71"/>
    <col collapsed="false" customWidth="true" hidden="false" outlineLevel="0" max="3845" min="3845" style="166" width="4.86"/>
    <col collapsed="false" customWidth="true" hidden="false" outlineLevel="0" max="3846" min="3846" style="166" width="1.71"/>
    <col collapsed="false" customWidth="true" hidden="false" outlineLevel="0" max="3847" min="3847" style="166" width="23.29"/>
    <col collapsed="false" customWidth="true" hidden="false" outlineLevel="0" max="3848" min="3848" style="166" width="18.42"/>
    <col collapsed="false" customWidth="true" hidden="false" outlineLevel="0" max="3849" min="3849" style="166" width="2.57"/>
    <col collapsed="false" customWidth="true" hidden="false" outlineLevel="0" max="3850" min="3850" style="166" width="26.16"/>
    <col collapsed="false" customWidth="true" hidden="false" outlineLevel="0" max="3851" min="3851" style="166" width="1.57"/>
    <col collapsed="false" customWidth="false" hidden="false" outlineLevel="0" max="4096" min="3852" style="166" width="9.14"/>
    <col collapsed="false" customWidth="true" hidden="false" outlineLevel="0" max="4097" min="4097" style="166" width="5.57"/>
    <col collapsed="false" customWidth="true" hidden="false" outlineLevel="0" max="4098" min="4098" style="166" width="10.57"/>
    <col collapsed="false" customWidth="true" hidden="false" outlineLevel="0" max="4099" min="4099" style="166" width="4.86"/>
    <col collapsed="false" customWidth="true" hidden="false" outlineLevel="0" max="4100" min="4100" style="166" width="5.71"/>
    <col collapsed="false" customWidth="true" hidden="false" outlineLevel="0" max="4101" min="4101" style="166" width="4.86"/>
    <col collapsed="false" customWidth="true" hidden="false" outlineLevel="0" max="4102" min="4102" style="166" width="1.71"/>
    <col collapsed="false" customWidth="true" hidden="false" outlineLevel="0" max="4103" min="4103" style="166" width="23.29"/>
    <col collapsed="false" customWidth="true" hidden="false" outlineLevel="0" max="4104" min="4104" style="166" width="18.42"/>
    <col collapsed="false" customWidth="true" hidden="false" outlineLevel="0" max="4105" min="4105" style="166" width="2.57"/>
    <col collapsed="false" customWidth="true" hidden="false" outlineLevel="0" max="4106" min="4106" style="166" width="26.16"/>
    <col collapsed="false" customWidth="true" hidden="false" outlineLevel="0" max="4107" min="4107" style="166" width="1.57"/>
    <col collapsed="false" customWidth="false" hidden="false" outlineLevel="0" max="4352" min="4108" style="166" width="9.14"/>
    <col collapsed="false" customWidth="true" hidden="false" outlineLevel="0" max="4353" min="4353" style="166" width="5.57"/>
    <col collapsed="false" customWidth="true" hidden="false" outlineLevel="0" max="4354" min="4354" style="166" width="10.57"/>
    <col collapsed="false" customWidth="true" hidden="false" outlineLevel="0" max="4355" min="4355" style="166" width="4.86"/>
    <col collapsed="false" customWidth="true" hidden="false" outlineLevel="0" max="4356" min="4356" style="166" width="5.71"/>
    <col collapsed="false" customWidth="true" hidden="false" outlineLevel="0" max="4357" min="4357" style="166" width="4.86"/>
    <col collapsed="false" customWidth="true" hidden="false" outlineLevel="0" max="4358" min="4358" style="166" width="1.71"/>
    <col collapsed="false" customWidth="true" hidden="false" outlineLevel="0" max="4359" min="4359" style="166" width="23.29"/>
    <col collapsed="false" customWidth="true" hidden="false" outlineLevel="0" max="4360" min="4360" style="166" width="18.42"/>
    <col collapsed="false" customWidth="true" hidden="false" outlineLevel="0" max="4361" min="4361" style="166" width="2.57"/>
    <col collapsed="false" customWidth="true" hidden="false" outlineLevel="0" max="4362" min="4362" style="166" width="26.16"/>
    <col collapsed="false" customWidth="true" hidden="false" outlineLevel="0" max="4363" min="4363" style="166" width="1.57"/>
    <col collapsed="false" customWidth="false" hidden="false" outlineLevel="0" max="4608" min="4364" style="166" width="9.14"/>
    <col collapsed="false" customWidth="true" hidden="false" outlineLevel="0" max="4609" min="4609" style="166" width="5.57"/>
    <col collapsed="false" customWidth="true" hidden="false" outlineLevel="0" max="4610" min="4610" style="166" width="10.57"/>
    <col collapsed="false" customWidth="true" hidden="false" outlineLevel="0" max="4611" min="4611" style="166" width="4.86"/>
    <col collapsed="false" customWidth="true" hidden="false" outlineLevel="0" max="4612" min="4612" style="166" width="5.71"/>
    <col collapsed="false" customWidth="true" hidden="false" outlineLevel="0" max="4613" min="4613" style="166" width="4.86"/>
    <col collapsed="false" customWidth="true" hidden="false" outlineLevel="0" max="4614" min="4614" style="166" width="1.71"/>
    <col collapsed="false" customWidth="true" hidden="false" outlineLevel="0" max="4615" min="4615" style="166" width="23.29"/>
    <col collapsed="false" customWidth="true" hidden="false" outlineLevel="0" max="4616" min="4616" style="166" width="18.42"/>
    <col collapsed="false" customWidth="true" hidden="false" outlineLevel="0" max="4617" min="4617" style="166" width="2.57"/>
    <col collapsed="false" customWidth="true" hidden="false" outlineLevel="0" max="4618" min="4618" style="166" width="26.16"/>
    <col collapsed="false" customWidth="true" hidden="false" outlineLevel="0" max="4619" min="4619" style="166" width="1.57"/>
    <col collapsed="false" customWidth="false" hidden="false" outlineLevel="0" max="4864" min="4620" style="166" width="9.14"/>
    <col collapsed="false" customWidth="true" hidden="false" outlineLevel="0" max="4865" min="4865" style="166" width="5.57"/>
    <col collapsed="false" customWidth="true" hidden="false" outlineLevel="0" max="4866" min="4866" style="166" width="10.57"/>
    <col collapsed="false" customWidth="true" hidden="false" outlineLevel="0" max="4867" min="4867" style="166" width="4.86"/>
    <col collapsed="false" customWidth="true" hidden="false" outlineLevel="0" max="4868" min="4868" style="166" width="5.71"/>
    <col collapsed="false" customWidth="true" hidden="false" outlineLevel="0" max="4869" min="4869" style="166" width="4.86"/>
    <col collapsed="false" customWidth="true" hidden="false" outlineLevel="0" max="4870" min="4870" style="166" width="1.71"/>
    <col collapsed="false" customWidth="true" hidden="false" outlineLevel="0" max="4871" min="4871" style="166" width="23.29"/>
    <col collapsed="false" customWidth="true" hidden="false" outlineLevel="0" max="4872" min="4872" style="166" width="18.42"/>
    <col collapsed="false" customWidth="true" hidden="false" outlineLevel="0" max="4873" min="4873" style="166" width="2.57"/>
    <col collapsed="false" customWidth="true" hidden="false" outlineLevel="0" max="4874" min="4874" style="166" width="26.16"/>
    <col collapsed="false" customWidth="true" hidden="false" outlineLevel="0" max="4875" min="4875" style="166" width="1.57"/>
    <col collapsed="false" customWidth="false" hidden="false" outlineLevel="0" max="5120" min="4876" style="166" width="9.14"/>
    <col collapsed="false" customWidth="true" hidden="false" outlineLevel="0" max="5121" min="5121" style="166" width="5.57"/>
    <col collapsed="false" customWidth="true" hidden="false" outlineLevel="0" max="5122" min="5122" style="166" width="10.57"/>
    <col collapsed="false" customWidth="true" hidden="false" outlineLevel="0" max="5123" min="5123" style="166" width="4.86"/>
    <col collapsed="false" customWidth="true" hidden="false" outlineLevel="0" max="5124" min="5124" style="166" width="5.71"/>
    <col collapsed="false" customWidth="true" hidden="false" outlineLevel="0" max="5125" min="5125" style="166" width="4.86"/>
    <col collapsed="false" customWidth="true" hidden="false" outlineLevel="0" max="5126" min="5126" style="166" width="1.71"/>
    <col collapsed="false" customWidth="true" hidden="false" outlineLevel="0" max="5127" min="5127" style="166" width="23.29"/>
    <col collapsed="false" customWidth="true" hidden="false" outlineLevel="0" max="5128" min="5128" style="166" width="18.42"/>
    <col collapsed="false" customWidth="true" hidden="false" outlineLevel="0" max="5129" min="5129" style="166" width="2.57"/>
    <col collapsed="false" customWidth="true" hidden="false" outlineLevel="0" max="5130" min="5130" style="166" width="26.16"/>
    <col collapsed="false" customWidth="true" hidden="false" outlineLevel="0" max="5131" min="5131" style="166" width="1.57"/>
    <col collapsed="false" customWidth="false" hidden="false" outlineLevel="0" max="5376" min="5132" style="166" width="9.14"/>
    <col collapsed="false" customWidth="true" hidden="false" outlineLevel="0" max="5377" min="5377" style="166" width="5.57"/>
    <col collapsed="false" customWidth="true" hidden="false" outlineLevel="0" max="5378" min="5378" style="166" width="10.57"/>
    <col collapsed="false" customWidth="true" hidden="false" outlineLevel="0" max="5379" min="5379" style="166" width="4.86"/>
    <col collapsed="false" customWidth="true" hidden="false" outlineLevel="0" max="5380" min="5380" style="166" width="5.71"/>
    <col collapsed="false" customWidth="true" hidden="false" outlineLevel="0" max="5381" min="5381" style="166" width="4.86"/>
    <col collapsed="false" customWidth="true" hidden="false" outlineLevel="0" max="5382" min="5382" style="166" width="1.71"/>
    <col collapsed="false" customWidth="true" hidden="false" outlineLevel="0" max="5383" min="5383" style="166" width="23.29"/>
    <col collapsed="false" customWidth="true" hidden="false" outlineLevel="0" max="5384" min="5384" style="166" width="18.42"/>
    <col collapsed="false" customWidth="true" hidden="false" outlineLevel="0" max="5385" min="5385" style="166" width="2.57"/>
    <col collapsed="false" customWidth="true" hidden="false" outlineLevel="0" max="5386" min="5386" style="166" width="26.16"/>
    <col collapsed="false" customWidth="true" hidden="false" outlineLevel="0" max="5387" min="5387" style="166" width="1.57"/>
    <col collapsed="false" customWidth="false" hidden="false" outlineLevel="0" max="5632" min="5388" style="166" width="9.14"/>
    <col collapsed="false" customWidth="true" hidden="false" outlineLevel="0" max="5633" min="5633" style="166" width="5.57"/>
    <col collapsed="false" customWidth="true" hidden="false" outlineLevel="0" max="5634" min="5634" style="166" width="10.57"/>
    <col collapsed="false" customWidth="true" hidden="false" outlineLevel="0" max="5635" min="5635" style="166" width="4.86"/>
    <col collapsed="false" customWidth="true" hidden="false" outlineLevel="0" max="5636" min="5636" style="166" width="5.71"/>
    <col collapsed="false" customWidth="true" hidden="false" outlineLevel="0" max="5637" min="5637" style="166" width="4.86"/>
    <col collapsed="false" customWidth="true" hidden="false" outlineLevel="0" max="5638" min="5638" style="166" width="1.71"/>
    <col collapsed="false" customWidth="true" hidden="false" outlineLevel="0" max="5639" min="5639" style="166" width="23.29"/>
    <col collapsed="false" customWidth="true" hidden="false" outlineLevel="0" max="5640" min="5640" style="166" width="18.42"/>
    <col collapsed="false" customWidth="true" hidden="false" outlineLevel="0" max="5641" min="5641" style="166" width="2.57"/>
    <col collapsed="false" customWidth="true" hidden="false" outlineLevel="0" max="5642" min="5642" style="166" width="26.16"/>
    <col collapsed="false" customWidth="true" hidden="false" outlineLevel="0" max="5643" min="5643" style="166" width="1.57"/>
    <col collapsed="false" customWidth="false" hidden="false" outlineLevel="0" max="5888" min="5644" style="166" width="9.14"/>
    <col collapsed="false" customWidth="true" hidden="false" outlineLevel="0" max="5889" min="5889" style="166" width="5.57"/>
    <col collapsed="false" customWidth="true" hidden="false" outlineLevel="0" max="5890" min="5890" style="166" width="10.57"/>
    <col collapsed="false" customWidth="true" hidden="false" outlineLevel="0" max="5891" min="5891" style="166" width="4.86"/>
    <col collapsed="false" customWidth="true" hidden="false" outlineLevel="0" max="5892" min="5892" style="166" width="5.71"/>
    <col collapsed="false" customWidth="true" hidden="false" outlineLevel="0" max="5893" min="5893" style="166" width="4.86"/>
    <col collapsed="false" customWidth="true" hidden="false" outlineLevel="0" max="5894" min="5894" style="166" width="1.71"/>
    <col collapsed="false" customWidth="true" hidden="false" outlineLevel="0" max="5895" min="5895" style="166" width="23.29"/>
    <col collapsed="false" customWidth="true" hidden="false" outlineLevel="0" max="5896" min="5896" style="166" width="18.42"/>
    <col collapsed="false" customWidth="true" hidden="false" outlineLevel="0" max="5897" min="5897" style="166" width="2.57"/>
    <col collapsed="false" customWidth="true" hidden="false" outlineLevel="0" max="5898" min="5898" style="166" width="26.16"/>
    <col collapsed="false" customWidth="true" hidden="false" outlineLevel="0" max="5899" min="5899" style="166" width="1.57"/>
    <col collapsed="false" customWidth="false" hidden="false" outlineLevel="0" max="6144" min="5900" style="166" width="9.14"/>
    <col collapsed="false" customWidth="true" hidden="false" outlineLevel="0" max="6145" min="6145" style="166" width="5.57"/>
    <col collapsed="false" customWidth="true" hidden="false" outlineLevel="0" max="6146" min="6146" style="166" width="10.57"/>
    <col collapsed="false" customWidth="true" hidden="false" outlineLevel="0" max="6147" min="6147" style="166" width="4.86"/>
    <col collapsed="false" customWidth="true" hidden="false" outlineLevel="0" max="6148" min="6148" style="166" width="5.71"/>
    <col collapsed="false" customWidth="true" hidden="false" outlineLevel="0" max="6149" min="6149" style="166" width="4.86"/>
    <col collapsed="false" customWidth="true" hidden="false" outlineLevel="0" max="6150" min="6150" style="166" width="1.71"/>
    <col collapsed="false" customWidth="true" hidden="false" outlineLevel="0" max="6151" min="6151" style="166" width="23.29"/>
    <col collapsed="false" customWidth="true" hidden="false" outlineLevel="0" max="6152" min="6152" style="166" width="18.42"/>
    <col collapsed="false" customWidth="true" hidden="false" outlineLevel="0" max="6153" min="6153" style="166" width="2.57"/>
    <col collapsed="false" customWidth="true" hidden="false" outlineLevel="0" max="6154" min="6154" style="166" width="26.16"/>
    <col collapsed="false" customWidth="true" hidden="false" outlineLevel="0" max="6155" min="6155" style="166" width="1.57"/>
    <col collapsed="false" customWidth="false" hidden="false" outlineLevel="0" max="6400" min="6156" style="166" width="9.14"/>
    <col collapsed="false" customWidth="true" hidden="false" outlineLevel="0" max="6401" min="6401" style="166" width="5.57"/>
    <col collapsed="false" customWidth="true" hidden="false" outlineLevel="0" max="6402" min="6402" style="166" width="10.57"/>
    <col collapsed="false" customWidth="true" hidden="false" outlineLevel="0" max="6403" min="6403" style="166" width="4.86"/>
    <col collapsed="false" customWidth="true" hidden="false" outlineLevel="0" max="6404" min="6404" style="166" width="5.71"/>
    <col collapsed="false" customWidth="true" hidden="false" outlineLevel="0" max="6405" min="6405" style="166" width="4.86"/>
    <col collapsed="false" customWidth="true" hidden="false" outlineLevel="0" max="6406" min="6406" style="166" width="1.71"/>
    <col collapsed="false" customWidth="true" hidden="false" outlineLevel="0" max="6407" min="6407" style="166" width="23.29"/>
    <col collapsed="false" customWidth="true" hidden="false" outlineLevel="0" max="6408" min="6408" style="166" width="18.42"/>
    <col collapsed="false" customWidth="true" hidden="false" outlineLevel="0" max="6409" min="6409" style="166" width="2.57"/>
    <col collapsed="false" customWidth="true" hidden="false" outlineLevel="0" max="6410" min="6410" style="166" width="26.16"/>
    <col collapsed="false" customWidth="true" hidden="false" outlineLevel="0" max="6411" min="6411" style="166" width="1.57"/>
    <col collapsed="false" customWidth="false" hidden="false" outlineLevel="0" max="6656" min="6412" style="166" width="9.14"/>
    <col collapsed="false" customWidth="true" hidden="false" outlineLevel="0" max="6657" min="6657" style="166" width="5.57"/>
    <col collapsed="false" customWidth="true" hidden="false" outlineLevel="0" max="6658" min="6658" style="166" width="10.57"/>
    <col collapsed="false" customWidth="true" hidden="false" outlineLevel="0" max="6659" min="6659" style="166" width="4.86"/>
    <col collapsed="false" customWidth="true" hidden="false" outlineLevel="0" max="6660" min="6660" style="166" width="5.71"/>
    <col collapsed="false" customWidth="true" hidden="false" outlineLevel="0" max="6661" min="6661" style="166" width="4.86"/>
    <col collapsed="false" customWidth="true" hidden="false" outlineLevel="0" max="6662" min="6662" style="166" width="1.71"/>
    <col collapsed="false" customWidth="true" hidden="false" outlineLevel="0" max="6663" min="6663" style="166" width="23.29"/>
    <col collapsed="false" customWidth="true" hidden="false" outlineLevel="0" max="6664" min="6664" style="166" width="18.42"/>
    <col collapsed="false" customWidth="true" hidden="false" outlineLevel="0" max="6665" min="6665" style="166" width="2.57"/>
    <col collapsed="false" customWidth="true" hidden="false" outlineLevel="0" max="6666" min="6666" style="166" width="26.16"/>
    <col collapsed="false" customWidth="true" hidden="false" outlineLevel="0" max="6667" min="6667" style="166" width="1.57"/>
    <col collapsed="false" customWidth="false" hidden="false" outlineLevel="0" max="6912" min="6668" style="166" width="9.14"/>
    <col collapsed="false" customWidth="true" hidden="false" outlineLevel="0" max="6913" min="6913" style="166" width="5.57"/>
    <col collapsed="false" customWidth="true" hidden="false" outlineLevel="0" max="6914" min="6914" style="166" width="10.57"/>
    <col collapsed="false" customWidth="true" hidden="false" outlineLevel="0" max="6915" min="6915" style="166" width="4.86"/>
    <col collapsed="false" customWidth="true" hidden="false" outlineLevel="0" max="6916" min="6916" style="166" width="5.71"/>
    <col collapsed="false" customWidth="true" hidden="false" outlineLevel="0" max="6917" min="6917" style="166" width="4.86"/>
    <col collapsed="false" customWidth="true" hidden="false" outlineLevel="0" max="6918" min="6918" style="166" width="1.71"/>
    <col collapsed="false" customWidth="true" hidden="false" outlineLevel="0" max="6919" min="6919" style="166" width="23.29"/>
    <col collapsed="false" customWidth="true" hidden="false" outlineLevel="0" max="6920" min="6920" style="166" width="18.42"/>
    <col collapsed="false" customWidth="true" hidden="false" outlineLevel="0" max="6921" min="6921" style="166" width="2.57"/>
    <col collapsed="false" customWidth="true" hidden="false" outlineLevel="0" max="6922" min="6922" style="166" width="26.16"/>
    <col collapsed="false" customWidth="true" hidden="false" outlineLevel="0" max="6923" min="6923" style="166" width="1.57"/>
    <col collapsed="false" customWidth="false" hidden="false" outlineLevel="0" max="7168" min="6924" style="166" width="9.14"/>
    <col collapsed="false" customWidth="true" hidden="false" outlineLevel="0" max="7169" min="7169" style="166" width="5.57"/>
    <col collapsed="false" customWidth="true" hidden="false" outlineLevel="0" max="7170" min="7170" style="166" width="10.57"/>
    <col collapsed="false" customWidth="true" hidden="false" outlineLevel="0" max="7171" min="7171" style="166" width="4.86"/>
    <col collapsed="false" customWidth="true" hidden="false" outlineLevel="0" max="7172" min="7172" style="166" width="5.71"/>
    <col collapsed="false" customWidth="true" hidden="false" outlineLevel="0" max="7173" min="7173" style="166" width="4.86"/>
    <col collapsed="false" customWidth="true" hidden="false" outlineLevel="0" max="7174" min="7174" style="166" width="1.71"/>
    <col collapsed="false" customWidth="true" hidden="false" outlineLevel="0" max="7175" min="7175" style="166" width="23.29"/>
    <col collapsed="false" customWidth="true" hidden="false" outlineLevel="0" max="7176" min="7176" style="166" width="18.42"/>
    <col collapsed="false" customWidth="true" hidden="false" outlineLevel="0" max="7177" min="7177" style="166" width="2.57"/>
    <col collapsed="false" customWidth="true" hidden="false" outlineLevel="0" max="7178" min="7178" style="166" width="26.16"/>
    <col collapsed="false" customWidth="true" hidden="false" outlineLevel="0" max="7179" min="7179" style="166" width="1.57"/>
    <col collapsed="false" customWidth="false" hidden="false" outlineLevel="0" max="7424" min="7180" style="166" width="9.14"/>
    <col collapsed="false" customWidth="true" hidden="false" outlineLevel="0" max="7425" min="7425" style="166" width="5.57"/>
    <col collapsed="false" customWidth="true" hidden="false" outlineLevel="0" max="7426" min="7426" style="166" width="10.57"/>
    <col collapsed="false" customWidth="true" hidden="false" outlineLevel="0" max="7427" min="7427" style="166" width="4.86"/>
    <col collapsed="false" customWidth="true" hidden="false" outlineLevel="0" max="7428" min="7428" style="166" width="5.71"/>
    <col collapsed="false" customWidth="true" hidden="false" outlineLevel="0" max="7429" min="7429" style="166" width="4.86"/>
    <col collapsed="false" customWidth="true" hidden="false" outlineLevel="0" max="7430" min="7430" style="166" width="1.71"/>
    <col collapsed="false" customWidth="true" hidden="false" outlineLevel="0" max="7431" min="7431" style="166" width="23.29"/>
    <col collapsed="false" customWidth="true" hidden="false" outlineLevel="0" max="7432" min="7432" style="166" width="18.42"/>
    <col collapsed="false" customWidth="true" hidden="false" outlineLevel="0" max="7433" min="7433" style="166" width="2.57"/>
    <col collapsed="false" customWidth="true" hidden="false" outlineLevel="0" max="7434" min="7434" style="166" width="26.16"/>
    <col collapsed="false" customWidth="true" hidden="false" outlineLevel="0" max="7435" min="7435" style="166" width="1.57"/>
    <col collapsed="false" customWidth="false" hidden="false" outlineLevel="0" max="7680" min="7436" style="166" width="9.14"/>
    <col collapsed="false" customWidth="true" hidden="false" outlineLevel="0" max="7681" min="7681" style="166" width="5.57"/>
    <col collapsed="false" customWidth="true" hidden="false" outlineLevel="0" max="7682" min="7682" style="166" width="10.57"/>
    <col collapsed="false" customWidth="true" hidden="false" outlineLevel="0" max="7683" min="7683" style="166" width="4.86"/>
    <col collapsed="false" customWidth="true" hidden="false" outlineLevel="0" max="7684" min="7684" style="166" width="5.71"/>
    <col collapsed="false" customWidth="true" hidden="false" outlineLevel="0" max="7685" min="7685" style="166" width="4.86"/>
    <col collapsed="false" customWidth="true" hidden="false" outlineLevel="0" max="7686" min="7686" style="166" width="1.71"/>
    <col collapsed="false" customWidth="true" hidden="false" outlineLevel="0" max="7687" min="7687" style="166" width="23.29"/>
    <col collapsed="false" customWidth="true" hidden="false" outlineLevel="0" max="7688" min="7688" style="166" width="18.42"/>
    <col collapsed="false" customWidth="true" hidden="false" outlineLevel="0" max="7689" min="7689" style="166" width="2.57"/>
    <col collapsed="false" customWidth="true" hidden="false" outlineLevel="0" max="7690" min="7690" style="166" width="26.16"/>
    <col collapsed="false" customWidth="true" hidden="false" outlineLevel="0" max="7691" min="7691" style="166" width="1.57"/>
    <col collapsed="false" customWidth="false" hidden="false" outlineLevel="0" max="7936" min="7692" style="166" width="9.14"/>
    <col collapsed="false" customWidth="true" hidden="false" outlineLevel="0" max="7937" min="7937" style="166" width="5.57"/>
    <col collapsed="false" customWidth="true" hidden="false" outlineLevel="0" max="7938" min="7938" style="166" width="10.57"/>
    <col collapsed="false" customWidth="true" hidden="false" outlineLevel="0" max="7939" min="7939" style="166" width="4.86"/>
    <col collapsed="false" customWidth="true" hidden="false" outlineLevel="0" max="7940" min="7940" style="166" width="5.71"/>
    <col collapsed="false" customWidth="true" hidden="false" outlineLevel="0" max="7941" min="7941" style="166" width="4.86"/>
    <col collapsed="false" customWidth="true" hidden="false" outlineLevel="0" max="7942" min="7942" style="166" width="1.71"/>
    <col collapsed="false" customWidth="true" hidden="false" outlineLevel="0" max="7943" min="7943" style="166" width="23.29"/>
    <col collapsed="false" customWidth="true" hidden="false" outlineLevel="0" max="7944" min="7944" style="166" width="18.42"/>
    <col collapsed="false" customWidth="true" hidden="false" outlineLevel="0" max="7945" min="7945" style="166" width="2.57"/>
    <col collapsed="false" customWidth="true" hidden="false" outlineLevel="0" max="7946" min="7946" style="166" width="26.16"/>
    <col collapsed="false" customWidth="true" hidden="false" outlineLevel="0" max="7947" min="7947" style="166" width="1.57"/>
    <col collapsed="false" customWidth="false" hidden="false" outlineLevel="0" max="8192" min="7948" style="166" width="9.14"/>
    <col collapsed="false" customWidth="true" hidden="false" outlineLevel="0" max="8193" min="8193" style="166" width="5.57"/>
    <col collapsed="false" customWidth="true" hidden="false" outlineLevel="0" max="8194" min="8194" style="166" width="10.57"/>
    <col collapsed="false" customWidth="true" hidden="false" outlineLevel="0" max="8195" min="8195" style="166" width="4.86"/>
    <col collapsed="false" customWidth="true" hidden="false" outlineLevel="0" max="8196" min="8196" style="166" width="5.71"/>
    <col collapsed="false" customWidth="true" hidden="false" outlineLevel="0" max="8197" min="8197" style="166" width="4.86"/>
    <col collapsed="false" customWidth="true" hidden="false" outlineLevel="0" max="8198" min="8198" style="166" width="1.71"/>
    <col collapsed="false" customWidth="true" hidden="false" outlineLevel="0" max="8199" min="8199" style="166" width="23.29"/>
    <col collapsed="false" customWidth="true" hidden="false" outlineLevel="0" max="8200" min="8200" style="166" width="18.42"/>
    <col collapsed="false" customWidth="true" hidden="false" outlineLevel="0" max="8201" min="8201" style="166" width="2.57"/>
    <col collapsed="false" customWidth="true" hidden="false" outlineLevel="0" max="8202" min="8202" style="166" width="26.16"/>
    <col collapsed="false" customWidth="true" hidden="false" outlineLevel="0" max="8203" min="8203" style="166" width="1.57"/>
    <col collapsed="false" customWidth="false" hidden="false" outlineLevel="0" max="8448" min="8204" style="166" width="9.14"/>
    <col collapsed="false" customWidth="true" hidden="false" outlineLevel="0" max="8449" min="8449" style="166" width="5.57"/>
    <col collapsed="false" customWidth="true" hidden="false" outlineLevel="0" max="8450" min="8450" style="166" width="10.57"/>
    <col collapsed="false" customWidth="true" hidden="false" outlineLevel="0" max="8451" min="8451" style="166" width="4.86"/>
    <col collapsed="false" customWidth="true" hidden="false" outlineLevel="0" max="8452" min="8452" style="166" width="5.71"/>
    <col collapsed="false" customWidth="true" hidden="false" outlineLevel="0" max="8453" min="8453" style="166" width="4.86"/>
    <col collapsed="false" customWidth="true" hidden="false" outlineLevel="0" max="8454" min="8454" style="166" width="1.71"/>
    <col collapsed="false" customWidth="true" hidden="false" outlineLevel="0" max="8455" min="8455" style="166" width="23.29"/>
    <col collapsed="false" customWidth="true" hidden="false" outlineLevel="0" max="8456" min="8456" style="166" width="18.42"/>
    <col collapsed="false" customWidth="true" hidden="false" outlineLevel="0" max="8457" min="8457" style="166" width="2.57"/>
    <col collapsed="false" customWidth="true" hidden="false" outlineLevel="0" max="8458" min="8458" style="166" width="26.16"/>
    <col collapsed="false" customWidth="true" hidden="false" outlineLevel="0" max="8459" min="8459" style="166" width="1.57"/>
    <col collapsed="false" customWidth="false" hidden="false" outlineLevel="0" max="8704" min="8460" style="166" width="9.14"/>
    <col collapsed="false" customWidth="true" hidden="false" outlineLevel="0" max="8705" min="8705" style="166" width="5.57"/>
    <col collapsed="false" customWidth="true" hidden="false" outlineLevel="0" max="8706" min="8706" style="166" width="10.57"/>
    <col collapsed="false" customWidth="true" hidden="false" outlineLevel="0" max="8707" min="8707" style="166" width="4.86"/>
    <col collapsed="false" customWidth="true" hidden="false" outlineLevel="0" max="8708" min="8708" style="166" width="5.71"/>
    <col collapsed="false" customWidth="true" hidden="false" outlineLevel="0" max="8709" min="8709" style="166" width="4.86"/>
    <col collapsed="false" customWidth="true" hidden="false" outlineLevel="0" max="8710" min="8710" style="166" width="1.71"/>
    <col collapsed="false" customWidth="true" hidden="false" outlineLevel="0" max="8711" min="8711" style="166" width="23.29"/>
    <col collapsed="false" customWidth="true" hidden="false" outlineLevel="0" max="8712" min="8712" style="166" width="18.42"/>
    <col collapsed="false" customWidth="true" hidden="false" outlineLevel="0" max="8713" min="8713" style="166" width="2.57"/>
    <col collapsed="false" customWidth="true" hidden="false" outlineLevel="0" max="8714" min="8714" style="166" width="26.16"/>
    <col collapsed="false" customWidth="true" hidden="false" outlineLevel="0" max="8715" min="8715" style="166" width="1.57"/>
    <col collapsed="false" customWidth="false" hidden="false" outlineLevel="0" max="8960" min="8716" style="166" width="9.14"/>
    <col collapsed="false" customWidth="true" hidden="false" outlineLevel="0" max="8961" min="8961" style="166" width="5.57"/>
    <col collapsed="false" customWidth="true" hidden="false" outlineLevel="0" max="8962" min="8962" style="166" width="10.57"/>
    <col collapsed="false" customWidth="true" hidden="false" outlineLevel="0" max="8963" min="8963" style="166" width="4.86"/>
    <col collapsed="false" customWidth="true" hidden="false" outlineLevel="0" max="8964" min="8964" style="166" width="5.71"/>
    <col collapsed="false" customWidth="true" hidden="false" outlineLevel="0" max="8965" min="8965" style="166" width="4.86"/>
    <col collapsed="false" customWidth="true" hidden="false" outlineLevel="0" max="8966" min="8966" style="166" width="1.71"/>
    <col collapsed="false" customWidth="true" hidden="false" outlineLevel="0" max="8967" min="8967" style="166" width="23.29"/>
    <col collapsed="false" customWidth="true" hidden="false" outlineLevel="0" max="8968" min="8968" style="166" width="18.42"/>
    <col collapsed="false" customWidth="true" hidden="false" outlineLevel="0" max="8969" min="8969" style="166" width="2.57"/>
    <col collapsed="false" customWidth="true" hidden="false" outlineLevel="0" max="8970" min="8970" style="166" width="26.16"/>
    <col collapsed="false" customWidth="true" hidden="false" outlineLevel="0" max="8971" min="8971" style="166" width="1.57"/>
    <col collapsed="false" customWidth="false" hidden="false" outlineLevel="0" max="9216" min="8972" style="166" width="9.14"/>
    <col collapsed="false" customWidth="true" hidden="false" outlineLevel="0" max="9217" min="9217" style="166" width="5.57"/>
    <col collapsed="false" customWidth="true" hidden="false" outlineLevel="0" max="9218" min="9218" style="166" width="10.57"/>
    <col collapsed="false" customWidth="true" hidden="false" outlineLevel="0" max="9219" min="9219" style="166" width="4.86"/>
    <col collapsed="false" customWidth="true" hidden="false" outlineLevel="0" max="9220" min="9220" style="166" width="5.71"/>
    <col collapsed="false" customWidth="true" hidden="false" outlineLevel="0" max="9221" min="9221" style="166" width="4.86"/>
    <col collapsed="false" customWidth="true" hidden="false" outlineLevel="0" max="9222" min="9222" style="166" width="1.71"/>
    <col collapsed="false" customWidth="true" hidden="false" outlineLevel="0" max="9223" min="9223" style="166" width="23.29"/>
    <col collapsed="false" customWidth="true" hidden="false" outlineLevel="0" max="9224" min="9224" style="166" width="18.42"/>
    <col collapsed="false" customWidth="true" hidden="false" outlineLevel="0" max="9225" min="9225" style="166" width="2.57"/>
    <col collapsed="false" customWidth="true" hidden="false" outlineLevel="0" max="9226" min="9226" style="166" width="26.16"/>
    <col collapsed="false" customWidth="true" hidden="false" outlineLevel="0" max="9227" min="9227" style="166" width="1.57"/>
    <col collapsed="false" customWidth="false" hidden="false" outlineLevel="0" max="9472" min="9228" style="166" width="9.14"/>
    <col collapsed="false" customWidth="true" hidden="false" outlineLevel="0" max="9473" min="9473" style="166" width="5.57"/>
    <col collapsed="false" customWidth="true" hidden="false" outlineLevel="0" max="9474" min="9474" style="166" width="10.57"/>
    <col collapsed="false" customWidth="true" hidden="false" outlineLevel="0" max="9475" min="9475" style="166" width="4.86"/>
    <col collapsed="false" customWidth="true" hidden="false" outlineLevel="0" max="9476" min="9476" style="166" width="5.71"/>
    <col collapsed="false" customWidth="true" hidden="false" outlineLevel="0" max="9477" min="9477" style="166" width="4.86"/>
    <col collapsed="false" customWidth="true" hidden="false" outlineLevel="0" max="9478" min="9478" style="166" width="1.71"/>
    <col collapsed="false" customWidth="true" hidden="false" outlineLevel="0" max="9479" min="9479" style="166" width="23.29"/>
    <col collapsed="false" customWidth="true" hidden="false" outlineLevel="0" max="9480" min="9480" style="166" width="18.42"/>
    <col collapsed="false" customWidth="true" hidden="false" outlineLevel="0" max="9481" min="9481" style="166" width="2.57"/>
    <col collapsed="false" customWidth="true" hidden="false" outlineLevel="0" max="9482" min="9482" style="166" width="26.16"/>
    <col collapsed="false" customWidth="true" hidden="false" outlineLevel="0" max="9483" min="9483" style="166" width="1.57"/>
    <col collapsed="false" customWidth="false" hidden="false" outlineLevel="0" max="9728" min="9484" style="166" width="9.14"/>
    <col collapsed="false" customWidth="true" hidden="false" outlineLevel="0" max="9729" min="9729" style="166" width="5.57"/>
    <col collapsed="false" customWidth="true" hidden="false" outlineLevel="0" max="9730" min="9730" style="166" width="10.57"/>
    <col collapsed="false" customWidth="true" hidden="false" outlineLevel="0" max="9731" min="9731" style="166" width="4.86"/>
    <col collapsed="false" customWidth="true" hidden="false" outlineLevel="0" max="9732" min="9732" style="166" width="5.71"/>
    <col collapsed="false" customWidth="true" hidden="false" outlineLevel="0" max="9733" min="9733" style="166" width="4.86"/>
    <col collapsed="false" customWidth="true" hidden="false" outlineLevel="0" max="9734" min="9734" style="166" width="1.71"/>
    <col collapsed="false" customWidth="true" hidden="false" outlineLevel="0" max="9735" min="9735" style="166" width="23.29"/>
    <col collapsed="false" customWidth="true" hidden="false" outlineLevel="0" max="9736" min="9736" style="166" width="18.42"/>
    <col collapsed="false" customWidth="true" hidden="false" outlineLevel="0" max="9737" min="9737" style="166" width="2.57"/>
    <col collapsed="false" customWidth="true" hidden="false" outlineLevel="0" max="9738" min="9738" style="166" width="26.16"/>
    <col collapsed="false" customWidth="true" hidden="false" outlineLevel="0" max="9739" min="9739" style="166" width="1.57"/>
    <col collapsed="false" customWidth="false" hidden="false" outlineLevel="0" max="9984" min="9740" style="166" width="9.14"/>
    <col collapsed="false" customWidth="true" hidden="false" outlineLevel="0" max="9985" min="9985" style="166" width="5.57"/>
    <col collapsed="false" customWidth="true" hidden="false" outlineLevel="0" max="9986" min="9986" style="166" width="10.57"/>
    <col collapsed="false" customWidth="true" hidden="false" outlineLevel="0" max="9987" min="9987" style="166" width="4.86"/>
    <col collapsed="false" customWidth="true" hidden="false" outlineLevel="0" max="9988" min="9988" style="166" width="5.71"/>
    <col collapsed="false" customWidth="true" hidden="false" outlineLevel="0" max="9989" min="9989" style="166" width="4.86"/>
    <col collapsed="false" customWidth="true" hidden="false" outlineLevel="0" max="9990" min="9990" style="166" width="1.71"/>
    <col collapsed="false" customWidth="true" hidden="false" outlineLevel="0" max="9991" min="9991" style="166" width="23.29"/>
    <col collapsed="false" customWidth="true" hidden="false" outlineLevel="0" max="9992" min="9992" style="166" width="18.42"/>
    <col collapsed="false" customWidth="true" hidden="false" outlineLevel="0" max="9993" min="9993" style="166" width="2.57"/>
    <col collapsed="false" customWidth="true" hidden="false" outlineLevel="0" max="9994" min="9994" style="166" width="26.16"/>
    <col collapsed="false" customWidth="true" hidden="false" outlineLevel="0" max="9995" min="9995" style="166" width="1.57"/>
    <col collapsed="false" customWidth="false" hidden="false" outlineLevel="0" max="10240" min="9996" style="166" width="9.14"/>
    <col collapsed="false" customWidth="true" hidden="false" outlineLevel="0" max="10241" min="10241" style="166" width="5.57"/>
    <col collapsed="false" customWidth="true" hidden="false" outlineLevel="0" max="10242" min="10242" style="166" width="10.57"/>
    <col collapsed="false" customWidth="true" hidden="false" outlineLevel="0" max="10243" min="10243" style="166" width="4.86"/>
    <col collapsed="false" customWidth="true" hidden="false" outlineLevel="0" max="10244" min="10244" style="166" width="5.71"/>
    <col collapsed="false" customWidth="true" hidden="false" outlineLevel="0" max="10245" min="10245" style="166" width="4.86"/>
    <col collapsed="false" customWidth="true" hidden="false" outlineLevel="0" max="10246" min="10246" style="166" width="1.71"/>
    <col collapsed="false" customWidth="true" hidden="false" outlineLevel="0" max="10247" min="10247" style="166" width="23.29"/>
    <col collapsed="false" customWidth="true" hidden="false" outlineLevel="0" max="10248" min="10248" style="166" width="18.42"/>
    <col collapsed="false" customWidth="true" hidden="false" outlineLevel="0" max="10249" min="10249" style="166" width="2.57"/>
    <col collapsed="false" customWidth="true" hidden="false" outlineLevel="0" max="10250" min="10250" style="166" width="26.16"/>
    <col collapsed="false" customWidth="true" hidden="false" outlineLevel="0" max="10251" min="10251" style="166" width="1.57"/>
    <col collapsed="false" customWidth="false" hidden="false" outlineLevel="0" max="10496" min="10252" style="166" width="9.14"/>
    <col collapsed="false" customWidth="true" hidden="false" outlineLevel="0" max="10497" min="10497" style="166" width="5.57"/>
    <col collapsed="false" customWidth="true" hidden="false" outlineLevel="0" max="10498" min="10498" style="166" width="10.57"/>
    <col collapsed="false" customWidth="true" hidden="false" outlineLevel="0" max="10499" min="10499" style="166" width="4.86"/>
    <col collapsed="false" customWidth="true" hidden="false" outlineLevel="0" max="10500" min="10500" style="166" width="5.71"/>
    <col collapsed="false" customWidth="true" hidden="false" outlineLevel="0" max="10501" min="10501" style="166" width="4.86"/>
    <col collapsed="false" customWidth="true" hidden="false" outlineLevel="0" max="10502" min="10502" style="166" width="1.71"/>
    <col collapsed="false" customWidth="true" hidden="false" outlineLevel="0" max="10503" min="10503" style="166" width="23.29"/>
    <col collapsed="false" customWidth="true" hidden="false" outlineLevel="0" max="10504" min="10504" style="166" width="18.42"/>
    <col collapsed="false" customWidth="true" hidden="false" outlineLevel="0" max="10505" min="10505" style="166" width="2.57"/>
    <col collapsed="false" customWidth="true" hidden="false" outlineLevel="0" max="10506" min="10506" style="166" width="26.16"/>
    <col collapsed="false" customWidth="true" hidden="false" outlineLevel="0" max="10507" min="10507" style="166" width="1.57"/>
    <col collapsed="false" customWidth="false" hidden="false" outlineLevel="0" max="10752" min="10508" style="166" width="9.14"/>
    <col collapsed="false" customWidth="true" hidden="false" outlineLevel="0" max="10753" min="10753" style="166" width="5.57"/>
    <col collapsed="false" customWidth="true" hidden="false" outlineLevel="0" max="10754" min="10754" style="166" width="10.57"/>
    <col collapsed="false" customWidth="true" hidden="false" outlineLevel="0" max="10755" min="10755" style="166" width="4.86"/>
    <col collapsed="false" customWidth="true" hidden="false" outlineLevel="0" max="10756" min="10756" style="166" width="5.71"/>
    <col collapsed="false" customWidth="true" hidden="false" outlineLevel="0" max="10757" min="10757" style="166" width="4.86"/>
    <col collapsed="false" customWidth="true" hidden="false" outlineLevel="0" max="10758" min="10758" style="166" width="1.71"/>
    <col collapsed="false" customWidth="true" hidden="false" outlineLevel="0" max="10759" min="10759" style="166" width="23.29"/>
    <col collapsed="false" customWidth="true" hidden="false" outlineLevel="0" max="10760" min="10760" style="166" width="18.42"/>
    <col collapsed="false" customWidth="true" hidden="false" outlineLevel="0" max="10761" min="10761" style="166" width="2.57"/>
    <col collapsed="false" customWidth="true" hidden="false" outlineLevel="0" max="10762" min="10762" style="166" width="26.16"/>
    <col collapsed="false" customWidth="true" hidden="false" outlineLevel="0" max="10763" min="10763" style="166" width="1.57"/>
    <col collapsed="false" customWidth="false" hidden="false" outlineLevel="0" max="11008" min="10764" style="166" width="9.14"/>
    <col collapsed="false" customWidth="true" hidden="false" outlineLevel="0" max="11009" min="11009" style="166" width="5.57"/>
    <col collapsed="false" customWidth="true" hidden="false" outlineLevel="0" max="11010" min="11010" style="166" width="10.57"/>
    <col collapsed="false" customWidth="true" hidden="false" outlineLevel="0" max="11011" min="11011" style="166" width="4.86"/>
    <col collapsed="false" customWidth="true" hidden="false" outlineLevel="0" max="11012" min="11012" style="166" width="5.71"/>
    <col collapsed="false" customWidth="true" hidden="false" outlineLevel="0" max="11013" min="11013" style="166" width="4.86"/>
    <col collapsed="false" customWidth="true" hidden="false" outlineLevel="0" max="11014" min="11014" style="166" width="1.71"/>
    <col collapsed="false" customWidth="true" hidden="false" outlineLevel="0" max="11015" min="11015" style="166" width="23.29"/>
    <col collapsed="false" customWidth="true" hidden="false" outlineLevel="0" max="11016" min="11016" style="166" width="18.42"/>
    <col collapsed="false" customWidth="true" hidden="false" outlineLevel="0" max="11017" min="11017" style="166" width="2.57"/>
    <col collapsed="false" customWidth="true" hidden="false" outlineLevel="0" max="11018" min="11018" style="166" width="26.16"/>
    <col collapsed="false" customWidth="true" hidden="false" outlineLevel="0" max="11019" min="11019" style="166" width="1.57"/>
    <col collapsed="false" customWidth="false" hidden="false" outlineLevel="0" max="11264" min="11020" style="166" width="9.14"/>
    <col collapsed="false" customWidth="true" hidden="false" outlineLevel="0" max="11265" min="11265" style="166" width="5.57"/>
    <col collapsed="false" customWidth="true" hidden="false" outlineLevel="0" max="11266" min="11266" style="166" width="10.57"/>
    <col collapsed="false" customWidth="true" hidden="false" outlineLevel="0" max="11267" min="11267" style="166" width="4.86"/>
    <col collapsed="false" customWidth="true" hidden="false" outlineLevel="0" max="11268" min="11268" style="166" width="5.71"/>
    <col collapsed="false" customWidth="true" hidden="false" outlineLevel="0" max="11269" min="11269" style="166" width="4.86"/>
    <col collapsed="false" customWidth="true" hidden="false" outlineLevel="0" max="11270" min="11270" style="166" width="1.71"/>
    <col collapsed="false" customWidth="true" hidden="false" outlineLevel="0" max="11271" min="11271" style="166" width="23.29"/>
    <col collapsed="false" customWidth="true" hidden="false" outlineLevel="0" max="11272" min="11272" style="166" width="18.42"/>
    <col collapsed="false" customWidth="true" hidden="false" outlineLevel="0" max="11273" min="11273" style="166" width="2.57"/>
    <col collapsed="false" customWidth="true" hidden="false" outlineLevel="0" max="11274" min="11274" style="166" width="26.16"/>
    <col collapsed="false" customWidth="true" hidden="false" outlineLevel="0" max="11275" min="11275" style="166" width="1.57"/>
    <col collapsed="false" customWidth="false" hidden="false" outlineLevel="0" max="11520" min="11276" style="166" width="9.14"/>
    <col collapsed="false" customWidth="true" hidden="false" outlineLevel="0" max="11521" min="11521" style="166" width="5.57"/>
    <col collapsed="false" customWidth="true" hidden="false" outlineLevel="0" max="11522" min="11522" style="166" width="10.57"/>
    <col collapsed="false" customWidth="true" hidden="false" outlineLevel="0" max="11523" min="11523" style="166" width="4.86"/>
    <col collapsed="false" customWidth="true" hidden="false" outlineLevel="0" max="11524" min="11524" style="166" width="5.71"/>
    <col collapsed="false" customWidth="true" hidden="false" outlineLevel="0" max="11525" min="11525" style="166" width="4.86"/>
    <col collapsed="false" customWidth="true" hidden="false" outlineLevel="0" max="11526" min="11526" style="166" width="1.71"/>
    <col collapsed="false" customWidth="true" hidden="false" outlineLevel="0" max="11527" min="11527" style="166" width="23.29"/>
    <col collapsed="false" customWidth="true" hidden="false" outlineLevel="0" max="11528" min="11528" style="166" width="18.42"/>
    <col collapsed="false" customWidth="true" hidden="false" outlineLevel="0" max="11529" min="11529" style="166" width="2.57"/>
    <col collapsed="false" customWidth="true" hidden="false" outlineLevel="0" max="11530" min="11530" style="166" width="26.16"/>
    <col collapsed="false" customWidth="true" hidden="false" outlineLevel="0" max="11531" min="11531" style="166" width="1.57"/>
    <col collapsed="false" customWidth="false" hidden="false" outlineLevel="0" max="11776" min="11532" style="166" width="9.14"/>
    <col collapsed="false" customWidth="true" hidden="false" outlineLevel="0" max="11777" min="11777" style="166" width="5.57"/>
    <col collapsed="false" customWidth="true" hidden="false" outlineLevel="0" max="11778" min="11778" style="166" width="10.57"/>
    <col collapsed="false" customWidth="true" hidden="false" outlineLevel="0" max="11779" min="11779" style="166" width="4.86"/>
    <col collapsed="false" customWidth="true" hidden="false" outlineLevel="0" max="11780" min="11780" style="166" width="5.71"/>
    <col collapsed="false" customWidth="true" hidden="false" outlineLevel="0" max="11781" min="11781" style="166" width="4.86"/>
    <col collapsed="false" customWidth="true" hidden="false" outlineLevel="0" max="11782" min="11782" style="166" width="1.71"/>
    <col collapsed="false" customWidth="true" hidden="false" outlineLevel="0" max="11783" min="11783" style="166" width="23.29"/>
    <col collapsed="false" customWidth="true" hidden="false" outlineLevel="0" max="11784" min="11784" style="166" width="18.42"/>
    <col collapsed="false" customWidth="true" hidden="false" outlineLevel="0" max="11785" min="11785" style="166" width="2.57"/>
    <col collapsed="false" customWidth="true" hidden="false" outlineLevel="0" max="11786" min="11786" style="166" width="26.16"/>
    <col collapsed="false" customWidth="true" hidden="false" outlineLevel="0" max="11787" min="11787" style="166" width="1.57"/>
    <col collapsed="false" customWidth="false" hidden="false" outlineLevel="0" max="12032" min="11788" style="166" width="9.14"/>
    <col collapsed="false" customWidth="true" hidden="false" outlineLevel="0" max="12033" min="12033" style="166" width="5.57"/>
    <col collapsed="false" customWidth="true" hidden="false" outlineLevel="0" max="12034" min="12034" style="166" width="10.57"/>
    <col collapsed="false" customWidth="true" hidden="false" outlineLevel="0" max="12035" min="12035" style="166" width="4.86"/>
    <col collapsed="false" customWidth="true" hidden="false" outlineLevel="0" max="12036" min="12036" style="166" width="5.71"/>
    <col collapsed="false" customWidth="true" hidden="false" outlineLevel="0" max="12037" min="12037" style="166" width="4.86"/>
    <col collapsed="false" customWidth="true" hidden="false" outlineLevel="0" max="12038" min="12038" style="166" width="1.71"/>
    <col collapsed="false" customWidth="true" hidden="false" outlineLevel="0" max="12039" min="12039" style="166" width="23.29"/>
    <col collapsed="false" customWidth="true" hidden="false" outlineLevel="0" max="12040" min="12040" style="166" width="18.42"/>
    <col collapsed="false" customWidth="true" hidden="false" outlineLevel="0" max="12041" min="12041" style="166" width="2.57"/>
    <col collapsed="false" customWidth="true" hidden="false" outlineLevel="0" max="12042" min="12042" style="166" width="26.16"/>
    <col collapsed="false" customWidth="true" hidden="false" outlineLevel="0" max="12043" min="12043" style="166" width="1.57"/>
    <col collapsed="false" customWidth="false" hidden="false" outlineLevel="0" max="12288" min="12044" style="166" width="9.14"/>
    <col collapsed="false" customWidth="true" hidden="false" outlineLevel="0" max="12289" min="12289" style="166" width="5.57"/>
    <col collapsed="false" customWidth="true" hidden="false" outlineLevel="0" max="12290" min="12290" style="166" width="10.57"/>
    <col collapsed="false" customWidth="true" hidden="false" outlineLevel="0" max="12291" min="12291" style="166" width="4.86"/>
    <col collapsed="false" customWidth="true" hidden="false" outlineLevel="0" max="12292" min="12292" style="166" width="5.71"/>
    <col collapsed="false" customWidth="true" hidden="false" outlineLevel="0" max="12293" min="12293" style="166" width="4.86"/>
    <col collapsed="false" customWidth="true" hidden="false" outlineLevel="0" max="12294" min="12294" style="166" width="1.71"/>
    <col collapsed="false" customWidth="true" hidden="false" outlineLevel="0" max="12295" min="12295" style="166" width="23.29"/>
    <col collapsed="false" customWidth="true" hidden="false" outlineLevel="0" max="12296" min="12296" style="166" width="18.42"/>
    <col collapsed="false" customWidth="true" hidden="false" outlineLevel="0" max="12297" min="12297" style="166" width="2.57"/>
    <col collapsed="false" customWidth="true" hidden="false" outlineLevel="0" max="12298" min="12298" style="166" width="26.16"/>
    <col collapsed="false" customWidth="true" hidden="false" outlineLevel="0" max="12299" min="12299" style="166" width="1.57"/>
    <col collapsed="false" customWidth="false" hidden="false" outlineLevel="0" max="12544" min="12300" style="166" width="9.14"/>
    <col collapsed="false" customWidth="true" hidden="false" outlineLevel="0" max="12545" min="12545" style="166" width="5.57"/>
    <col collapsed="false" customWidth="true" hidden="false" outlineLevel="0" max="12546" min="12546" style="166" width="10.57"/>
    <col collapsed="false" customWidth="true" hidden="false" outlineLevel="0" max="12547" min="12547" style="166" width="4.86"/>
    <col collapsed="false" customWidth="true" hidden="false" outlineLevel="0" max="12548" min="12548" style="166" width="5.71"/>
    <col collapsed="false" customWidth="true" hidden="false" outlineLevel="0" max="12549" min="12549" style="166" width="4.86"/>
    <col collapsed="false" customWidth="true" hidden="false" outlineLevel="0" max="12550" min="12550" style="166" width="1.71"/>
    <col collapsed="false" customWidth="true" hidden="false" outlineLevel="0" max="12551" min="12551" style="166" width="23.29"/>
    <col collapsed="false" customWidth="true" hidden="false" outlineLevel="0" max="12552" min="12552" style="166" width="18.42"/>
    <col collapsed="false" customWidth="true" hidden="false" outlineLevel="0" max="12553" min="12553" style="166" width="2.57"/>
    <col collapsed="false" customWidth="true" hidden="false" outlineLevel="0" max="12554" min="12554" style="166" width="26.16"/>
    <col collapsed="false" customWidth="true" hidden="false" outlineLevel="0" max="12555" min="12555" style="166" width="1.57"/>
    <col collapsed="false" customWidth="false" hidden="false" outlineLevel="0" max="12800" min="12556" style="166" width="9.14"/>
    <col collapsed="false" customWidth="true" hidden="false" outlineLevel="0" max="12801" min="12801" style="166" width="5.57"/>
    <col collapsed="false" customWidth="true" hidden="false" outlineLevel="0" max="12802" min="12802" style="166" width="10.57"/>
    <col collapsed="false" customWidth="true" hidden="false" outlineLevel="0" max="12803" min="12803" style="166" width="4.86"/>
    <col collapsed="false" customWidth="true" hidden="false" outlineLevel="0" max="12804" min="12804" style="166" width="5.71"/>
    <col collapsed="false" customWidth="true" hidden="false" outlineLevel="0" max="12805" min="12805" style="166" width="4.86"/>
    <col collapsed="false" customWidth="true" hidden="false" outlineLevel="0" max="12806" min="12806" style="166" width="1.71"/>
    <col collapsed="false" customWidth="true" hidden="false" outlineLevel="0" max="12807" min="12807" style="166" width="23.29"/>
    <col collapsed="false" customWidth="true" hidden="false" outlineLevel="0" max="12808" min="12808" style="166" width="18.42"/>
    <col collapsed="false" customWidth="true" hidden="false" outlineLevel="0" max="12809" min="12809" style="166" width="2.57"/>
    <col collapsed="false" customWidth="true" hidden="false" outlineLevel="0" max="12810" min="12810" style="166" width="26.16"/>
    <col collapsed="false" customWidth="true" hidden="false" outlineLevel="0" max="12811" min="12811" style="166" width="1.57"/>
    <col collapsed="false" customWidth="false" hidden="false" outlineLevel="0" max="13056" min="12812" style="166" width="9.14"/>
    <col collapsed="false" customWidth="true" hidden="false" outlineLevel="0" max="13057" min="13057" style="166" width="5.57"/>
    <col collapsed="false" customWidth="true" hidden="false" outlineLevel="0" max="13058" min="13058" style="166" width="10.57"/>
    <col collapsed="false" customWidth="true" hidden="false" outlineLevel="0" max="13059" min="13059" style="166" width="4.86"/>
    <col collapsed="false" customWidth="true" hidden="false" outlineLevel="0" max="13060" min="13060" style="166" width="5.71"/>
    <col collapsed="false" customWidth="true" hidden="false" outlineLevel="0" max="13061" min="13061" style="166" width="4.86"/>
    <col collapsed="false" customWidth="true" hidden="false" outlineLevel="0" max="13062" min="13062" style="166" width="1.71"/>
    <col collapsed="false" customWidth="true" hidden="false" outlineLevel="0" max="13063" min="13063" style="166" width="23.29"/>
    <col collapsed="false" customWidth="true" hidden="false" outlineLevel="0" max="13064" min="13064" style="166" width="18.42"/>
    <col collapsed="false" customWidth="true" hidden="false" outlineLevel="0" max="13065" min="13065" style="166" width="2.57"/>
    <col collapsed="false" customWidth="true" hidden="false" outlineLevel="0" max="13066" min="13066" style="166" width="26.16"/>
    <col collapsed="false" customWidth="true" hidden="false" outlineLevel="0" max="13067" min="13067" style="166" width="1.57"/>
    <col collapsed="false" customWidth="false" hidden="false" outlineLevel="0" max="13312" min="13068" style="166" width="9.14"/>
    <col collapsed="false" customWidth="true" hidden="false" outlineLevel="0" max="13313" min="13313" style="166" width="5.57"/>
    <col collapsed="false" customWidth="true" hidden="false" outlineLevel="0" max="13314" min="13314" style="166" width="10.57"/>
    <col collapsed="false" customWidth="true" hidden="false" outlineLevel="0" max="13315" min="13315" style="166" width="4.86"/>
    <col collapsed="false" customWidth="true" hidden="false" outlineLevel="0" max="13316" min="13316" style="166" width="5.71"/>
    <col collapsed="false" customWidth="true" hidden="false" outlineLevel="0" max="13317" min="13317" style="166" width="4.86"/>
    <col collapsed="false" customWidth="true" hidden="false" outlineLevel="0" max="13318" min="13318" style="166" width="1.71"/>
    <col collapsed="false" customWidth="true" hidden="false" outlineLevel="0" max="13319" min="13319" style="166" width="23.29"/>
    <col collapsed="false" customWidth="true" hidden="false" outlineLevel="0" max="13320" min="13320" style="166" width="18.42"/>
    <col collapsed="false" customWidth="true" hidden="false" outlineLevel="0" max="13321" min="13321" style="166" width="2.57"/>
    <col collapsed="false" customWidth="true" hidden="false" outlineLevel="0" max="13322" min="13322" style="166" width="26.16"/>
    <col collapsed="false" customWidth="true" hidden="false" outlineLevel="0" max="13323" min="13323" style="166" width="1.57"/>
    <col collapsed="false" customWidth="false" hidden="false" outlineLevel="0" max="13568" min="13324" style="166" width="9.14"/>
    <col collapsed="false" customWidth="true" hidden="false" outlineLevel="0" max="13569" min="13569" style="166" width="5.57"/>
    <col collapsed="false" customWidth="true" hidden="false" outlineLevel="0" max="13570" min="13570" style="166" width="10.57"/>
    <col collapsed="false" customWidth="true" hidden="false" outlineLevel="0" max="13571" min="13571" style="166" width="4.86"/>
    <col collapsed="false" customWidth="true" hidden="false" outlineLevel="0" max="13572" min="13572" style="166" width="5.71"/>
    <col collapsed="false" customWidth="true" hidden="false" outlineLevel="0" max="13573" min="13573" style="166" width="4.86"/>
    <col collapsed="false" customWidth="true" hidden="false" outlineLevel="0" max="13574" min="13574" style="166" width="1.71"/>
    <col collapsed="false" customWidth="true" hidden="false" outlineLevel="0" max="13575" min="13575" style="166" width="23.29"/>
    <col collapsed="false" customWidth="true" hidden="false" outlineLevel="0" max="13576" min="13576" style="166" width="18.42"/>
    <col collapsed="false" customWidth="true" hidden="false" outlineLevel="0" max="13577" min="13577" style="166" width="2.57"/>
    <col collapsed="false" customWidth="true" hidden="false" outlineLevel="0" max="13578" min="13578" style="166" width="26.16"/>
    <col collapsed="false" customWidth="true" hidden="false" outlineLevel="0" max="13579" min="13579" style="166" width="1.57"/>
    <col collapsed="false" customWidth="false" hidden="false" outlineLevel="0" max="13824" min="13580" style="166" width="9.14"/>
    <col collapsed="false" customWidth="true" hidden="false" outlineLevel="0" max="13825" min="13825" style="166" width="5.57"/>
    <col collapsed="false" customWidth="true" hidden="false" outlineLevel="0" max="13826" min="13826" style="166" width="10.57"/>
    <col collapsed="false" customWidth="true" hidden="false" outlineLevel="0" max="13827" min="13827" style="166" width="4.86"/>
    <col collapsed="false" customWidth="true" hidden="false" outlineLevel="0" max="13828" min="13828" style="166" width="5.71"/>
    <col collapsed="false" customWidth="true" hidden="false" outlineLevel="0" max="13829" min="13829" style="166" width="4.86"/>
    <col collapsed="false" customWidth="true" hidden="false" outlineLevel="0" max="13830" min="13830" style="166" width="1.71"/>
    <col collapsed="false" customWidth="true" hidden="false" outlineLevel="0" max="13831" min="13831" style="166" width="23.29"/>
    <col collapsed="false" customWidth="true" hidden="false" outlineLevel="0" max="13832" min="13832" style="166" width="18.42"/>
    <col collapsed="false" customWidth="true" hidden="false" outlineLevel="0" max="13833" min="13833" style="166" width="2.57"/>
    <col collapsed="false" customWidth="true" hidden="false" outlineLevel="0" max="13834" min="13834" style="166" width="26.16"/>
    <col collapsed="false" customWidth="true" hidden="false" outlineLevel="0" max="13835" min="13835" style="166" width="1.57"/>
    <col collapsed="false" customWidth="false" hidden="false" outlineLevel="0" max="14080" min="13836" style="166" width="9.14"/>
    <col collapsed="false" customWidth="true" hidden="false" outlineLevel="0" max="14081" min="14081" style="166" width="5.57"/>
    <col collapsed="false" customWidth="true" hidden="false" outlineLevel="0" max="14082" min="14082" style="166" width="10.57"/>
    <col collapsed="false" customWidth="true" hidden="false" outlineLevel="0" max="14083" min="14083" style="166" width="4.86"/>
    <col collapsed="false" customWidth="true" hidden="false" outlineLevel="0" max="14084" min="14084" style="166" width="5.71"/>
    <col collapsed="false" customWidth="true" hidden="false" outlineLevel="0" max="14085" min="14085" style="166" width="4.86"/>
    <col collapsed="false" customWidth="true" hidden="false" outlineLevel="0" max="14086" min="14086" style="166" width="1.71"/>
    <col collapsed="false" customWidth="true" hidden="false" outlineLevel="0" max="14087" min="14087" style="166" width="23.29"/>
    <col collapsed="false" customWidth="true" hidden="false" outlineLevel="0" max="14088" min="14088" style="166" width="18.42"/>
    <col collapsed="false" customWidth="true" hidden="false" outlineLevel="0" max="14089" min="14089" style="166" width="2.57"/>
    <col collapsed="false" customWidth="true" hidden="false" outlineLevel="0" max="14090" min="14090" style="166" width="26.16"/>
    <col collapsed="false" customWidth="true" hidden="false" outlineLevel="0" max="14091" min="14091" style="166" width="1.57"/>
    <col collapsed="false" customWidth="false" hidden="false" outlineLevel="0" max="14336" min="14092" style="166" width="9.14"/>
    <col collapsed="false" customWidth="true" hidden="false" outlineLevel="0" max="14337" min="14337" style="166" width="5.57"/>
    <col collapsed="false" customWidth="true" hidden="false" outlineLevel="0" max="14338" min="14338" style="166" width="10.57"/>
    <col collapsed="false" customWidth="true" hidden="false" outlineLevel="0" max="14339" min="14339" style="166" width="4.86"/>
    <col collapsed="false" customWidth="true" hidden="false" outlineLevel="0" max="14340" min="14340" style="166" width="5.71"/>
    <col collapsed="false" customWidth="true" hidden="false" outlineLevel="0" max="14341" min="14341" style="166" width="4.86"/>
    <col collapsed="false" customWidth="true" hidden="false" outlineLevel="0" max="14342" min="14342" style="166" width="1.71"/>
    <col collapsed="false" customWidth="true" hidden="false" outlineLevel="0" max="14343" min="14343" style="166" width="23.29"/>
    <col collapsed="false" customWidth="true" hidden="false" outlineLevel="0" max="14344" min="14344" style="166" width="18.42"/>
    <col collapsed="false" customWidth="true" hidden="false" outlineLevel="0" max="14345" min="14345" style="166" width="2.57"/>
    <col collapsed="false" customWidth="true" hidden="false" outlineLevel="0" max="14346" min="14346" style="166" width="26.16"/>
    <col collapsed="false" customWidth="true" hidden="false" outlineLevel="0" max="14347" min="14347" style="166" width="1.57"/>
    <col collapsed="false" customWidth="false" hidden="false" outlineLevel="0" max="14592" min="14348" style="166" width="9.14"/>
    <col collapsed="false" customWidth="true" hidden="false" outlineLevel="0" max="14593" min="14593" style="166" width="5.57"/>
    <col collapsed="false" customWidth="true" hidden="false" outlineLevel="0" max="14594" min="14594" style="166" width="10.57"/>
    <col collapsed="false" customWidth="true" hidden="false" outlineLevel="0" max="14595" min="14595" style="166" width="4.86"/>
    <col collapsed="false" customWidth="true" hidden="false" outlineLevel="0" max="14596" min="14596" style="166" width="5.71"/>
    <col collapsed="false" customWidth="true" hidden="false" outlineLevel="0" max="14597" min="14597" style="166" width="4.86"/>
    <col collapsed="false" customWidth="true" hidden="false" outlineLevel="0" max="14598" min="14598" style="166" width="1.71"/>
    <col collapsed="false" customWidth="true" hidden="false" outlineLevel="0" max="14599" min="14599" style="166" width="23.29"/>
    <col collapsed="false" customWidth="true" hidden="false" outlineLevel="0" max="14600" min="14600" style="166" width="18.42"/>
    <col collapsed="false" customWidth="true" hidden="false" outlineLevel="0" max="14601" min="14601" style="166" width="2.57"/>
    <col collapsed="false" customWidth="true" hidden="false" outlineLevel="0" max="14602" min="14602" style="166" width="26.16"/>
    <col collapsed="false" customWidth="true" hidden="false" outlineLevel="0" max="14603" min="14603" style="166" width="1.57"/>
    <col collapsed="false" customWidth="false" hidden="false" outlineLevel="0" max="14848" min="14604" style="166" width="9.14"/>
    <col collapsed="false" customWidth="true" hidden="false" outlineLevel="0" max="14849" min="14849" style="166" width="5.57"/>
    <col collapsed="false" customWidth="true" hidden="false" outlineLevel="0" max="14850" min="14850" style="166" width="10.57"/>
    <col collapsed="false" customWidth="true" hidden="false" outlineLevel="0" max="14851" min="14851" style="166" width="4.86"/>
    <col collapsed="false" customWidth="true" hidden="false" outlineLevel="0" max="14852" min="14852" style="166" width="5.71"/>
    <col collapsed="false" customWidth="true" hidden="false" outlineLevel="0" max="14853" min="14853" style="166" width="4.86"/>
    <col collapsed="false" customWidth="true" hidden="false" outlineLevel="0" max="14854" min="14854" style="166" width="1.71"/>
    <col collapsed="false" customWidth="true" hidden="false" outlineLevel="0" max="14855" min="14855" style="166" width="23.29"/>
    <col collapsed="false" customWidth="true" hidden="false" outlineLevel="0" max="14856" min="14856" style="166" width="18.42"/>
    <col collapsed="false" customWidth="true" hidden="false" outlineLevel="0" max="14857" min="14857" style="166" width="2.57"/>
    <col collapsed="false" customWidth="true" hidden="false" outlineLevel="0" max="14858" min="14858" style="166" width="26.16"/>
    <col collapsed="false" customWidth="true" hidden="false" outlineLevel="0" max="14859" min="14859" style="166" width="1.57"/>
    <col collapsed="false" customWidth="false" hidden="false" outlineLevel="0" max="15104" min="14860" style="166" width="9.14"/>
    <col collapsed="false" customWidth="true" hidden="false" outlineLevel="0" max="15105" min="15105" style="166" width="5.57"/>
    <col collapsed="false" customWidth="true" hidden="false" outlineLevel="0" max="15106" min="15106" style="166" width="10.57"/>
    <col collapsed="false" customWidth="true" hidden="false" outlineLevel="0" max="15107" min="15107" style="166" width="4.86"/>
    <col collapsed="false" customWidth="true" hidden="false" outlineLevel="0" max="15108" min="15108" style="166" width="5.71"/>
    <col collapsed="false" customWidth="true" hidden="false" outlineLevel="0" max="15109" min="15109" style="166" width="4.86"/>
    <col collapsed="false" customWidth="true" hidden="false" outlineLevel="0" max="15110" min="15110" style="166" width="1.71"/>
    <col collapsed="false" customWidth="true" hidden="false" outlineLevel="0" max="15111" min="15111" style="166" width="23.29"/>
    <col collapsed="false" customWidth="true" hidden="false" outlineLevel="0" max="15112" min="15112" style="166" width="18.42"/>
    <col collapsed="false" customWidth="true" hidden="false" outlineLevel="0" max="15113" min="15113" style="166" width="2.57"/>
    <col collapsed="false" customWidth="true" hidden="false" outlineLevel="0" max="15114" min="15114" style="166" width="26.16"/>
    <col collapsed="false" customWidth="true" hidden="false" outlineLevel="0" max="15115" min="15115" style="166" width="1.57"/>
    <col collapsed="false" customWidth="false" hidden="false" outlineLevel="0" max="15360" min="15116" style="166" width="9.14"/>
    <col collapsed="false" customWidth="true" hidden="false" outlineLevel="0" max="15361" min="15361" style="166" width="5.57"/>
    <col collapsed="false" customWidth="true" hidden="false" outlineLevel="0" max="15362" min="15362" style="166" width="10.57"/>
    <col collapsed="false" customWidth="true" hidden="false" outlineLevel="0" max="15363" min="15363" style="166" width="4.86"/>
    <col collapsed="false" customWidth="true" hidden="false" outlineLevel="0" max="15364" min="15364" style="166" width="5.71"/>
    <col collapsed="false" customWidth="true" hidden="false" outlineLevel="0" max="15365" min="15365" style="166" width="4.86"/>
    <col collapsed="false" customWidth="true" hidden="false" outlineLevel="0" max="15366" min="15366" style="166" width="1.71"/>
    <col collapsed="false" customWidth="true" hidden="false" outlineLevel="0" max="15367" min="15367" style="166" width="23.29"/>
    <col collapsed="false" customWidth="true" hidden="false" outlineLevel="0" max="15368" min="15368" style="166" width="18.42"/>
    <col collapsed="false" customWidth="true" hidden="false" outlineLevel="0" max="15369" min="15369" style="166" width="2.57"/>
    <col collapsed="false" customWidth="true" hidden="false" outlineLevel="0" max="15370" min="15370" style="166" width="26.16"/>
    <col collapsed="false" customWidth="true" hidden="false" outlineLevel="0" max="15371" min="15371" style="166" width="1.57"/>
    <col collapsed="false" customWidth="false" hidden="false" outlineLevel="0" max="15616" min="15372" style="166" width="9.14"/>
    <col collapsed="false" customWidth="true" hidden="false" outlineLevel="0" max="15617" min="15617" style="166" width="5.57"/>
    <col collapsed="false" customWidth="true" hidden="false" outlineLevel="0" max="15618" min="15618" style="166" width="10.57"/>
    <col collapsed="false" customWidth="true" hidden="false" outlineLevel="0" max="15619" min="15619" style="166" width="4.86"/>
    <col collapsed="false" customWidth="true" hidden="false" outlineLevel="0" max="15620" min="15620" style="166" width="5.71"/>
    <col collapsed="false" customWidth="true" hidden="false" outlineLevel="0" max="15621" min="15621" style="166" width="4.86"/>
    <col collapsed="false" customWidth="true" hidden="false" outlineLevel="0" max="15622" min="15622" style="166" width="1.71"/>
    <col collapsed="false" customWidth="true" hidden="false" outlineLevel="0" max="15623" min="15623" style="166" width="23.29"/>
    <col collapsed="false" customWidth="true" hidden="false" outlineLevel="0" max="15624" min="15624" style="166" width="18.42"/>
    <col collapsed="false" customWidth="true" hidden="false" outlineLevel="0" max="15625" min="15625" style="166" width="2.57"/>
    <col collapsed="false" customWidth="true" hidden="false" outlineLevel="0" max="15626" min="15626" style="166" width="26.16"/>
    <col collapsed="false" customWidth="true" hidden="false" outlineLevel="0" max="15627" min="15627" style="166" width="1.57"/>
    <col collapsed="false" customWidth="false" hidden="false" outlineLevel="0" max="15872" min="15628" style="166" width="9.14"/>
    <col collapsed="false" customWidth="true" hidden="false" outlineLevel="0" max="15873" min="15873" style="166" width="5.57"/>
    <col collapsed="false" customWidth="true" hidden="false" outlineLevel="0" max="15874" min="15874" style="166" width="10.57"/>
    <col collapsed="false" customWidth="true" hidden="false" outlineLevel="0" max="15875" min="15875" style="166" width="4.86"/>
    <col collapsed="false" customWidth="true" hidden="false" outlineLevel="0" max="15876" min="15876" style="166" width="5.71"/>
    <col collapsed="false" customWidth="true" hidden="false" outlineLevel="0" max="15877" min="15877" style="166" width="4.86"/>
    <col collapsed="false" customWidth="true" hidden="false" outlineLevel="0" max="15878" min="15878" style="166" width="1.71"/>
    <col collapsed="false" customWidth="true" hidden="false" outlineLevel="0" max="15879" min="15879" style="166" width="23.29"/>
    <col collapsed="false" customWidth="true" hidden="false" outlineLevel="0" max="15880" min="15880" style="166" width="18.42"/>
    <col collapsed="false" customWidth="true" hidden="false" outlineLevel="0" max="15881" min="15881" style="166" width="2.57"/>
    <col collapsed="false" customWidth="true" hidden="false" outlineLevel="0" max="15882" min="15882" style="166" width="26.16"/>
    <col collapsed="false" customWidth="true" hidden="false" outlineLevel="0" max="15883" min="15883" style="166" width="1.57"/>
    <col collapsed="false" customWidth="false" hidden="false" outlineLevel="0" max="16128" min="15884" style="166" width="9.14"/>
    <col collapsed="false" customWidth="true" hidden="false" outlineLevel="0" max="16129" min="16129" style="166" width="5.57"/>
    <col collapsed="false" customWidth="true" hidden="false" outlineLevel="0" max="16130" min="16130" style="166" width="10.57"/>
    <col collapsed="false" customWidth="true" hidden="false" outlineLevel="0" max="16131" min="16131" style="166" width="4.86"/>
    <col collapsed="false" customWidth="true" hidden="false" outlineLevel="0" max="16132" min="16132" style="166" width="5.71"/>
    <col collapsed="false" customWidth="true" hidden="false" outlineLevel="0" max="16133" min="16133" style="166" width="4.86"/>
    <col collapsed="false" customWidth="true" hidden="false" outlineLevel="0" max="16134" min="16134" style="166" width="1.71"/>
    <col collapsed="false" customWidth="true" hidden="false" outlineLevel="0" max="16135" min="16135" style="166" width="23.29"/>
    <col collapsed="false" customWidth="true" hidden="false" outlineLevel="0" max="16136" min="16136" style="166" width="18.42"/>
    <col collapsed="false" customWidth="true" hidden="false" outlineLevel="0" max="16137" min="16137" style="166" width="2.57"/>
    <col collapsed="false" customWidth="true" hidden="false" outlineLevel="0" max="16138" min="16138" style="166" width="26.16"/>
    <col collapsed="false" customWidth="true" hidden="false" outlineLevel="0" max="16139" min="16139" style="166" width="1.57"/>
    <col collapsed="false" customWidth="false" hidden="false" outlineLevel="0" max="16384" min="16140" style="166" width="9.14"/>
  </cols>
  <sheetData>
    <row r="1" customFormat="false" ht="40.5" hidden="false" customHeight="true" outlineLevel="0" collapsed="false"/>
    <row r="2" customFormat="false" ht="20.25" hidden="false" customHeight="true" outlineLevel="0" collapsed="false">
      <c r="B2" s="167" t="s">
        <v>139</v>
      </c>
      <c r="C2" s="167"/>
      <c r="D2" s="167"/>
      <c r="E2" s="167"/>
      <c r="F2" s="167"/>
      <c r="G2" s="167"/>
      <c r="H2" s="167"/>
      <c r="I2" s="167"/>
      <c r="J2" s="167"/>
      <c r="K2" s="167"/>
    </row>
    <row r="3" customFormat="false" ht="16.5" hidden="false" customHeight="true" outlineLevel="0" collapsed="false">
      <c r="B3" s="168" t="s">
        <v>140</v>
      </c>
      <c r="C3" s="168"/>
      <c r="D3" s="168"/>
      <c r="E3" s="168"/>
      <c r="F3" s="168"/>
      <c r="G3" s="168"/>
      <c r="H3" s="168"/>
      <c r="I3" s="168"/>
      <c r="J3" s="168"/>
      <c r="K3" s="168"/>
    </row>
    <row r="4" customFormat="false" ht="12" hidden="false" customHeight="true" outlineLevel="0" collapsed="false">
      <c r="B4" s="169" t="s">
        <v>141</v>
      </c>
      <c r="C4" s="169"/>
      <c r="D4" s="169"/>
      <c r="E4" s="169"/>
      <c r="F4" s="169"/>
      <c r="G4" s="169"/>
      <c r="H4" s="169"/>
      <c r="I4" s="169"/>
      <c r="J4" s="169"/>
      <c r="K4" s="169"/>
    </row>
    <row r="5" customFormat="false" ht="12" hidden="false" customHeight="true" outlineLevel="0" collapsed="false">
      <c r="B5" s="169" t="s">
        <v>142</v>
      </c>
      <c r="C5" s="169"/>
      <c r="D5" s="169"/>
      <c r="E5" s="169"/>
      <c r="F5" s="169"/>
      <c r="G5" s="169"/>
      <c r="H5" s="169"/>
      <c r="I5" s="169"/>
      <c r="J5" s="169"/>
      <c r="K5" s="169"/>
    </row>
    <row r="6" customFormat="false" ht="10.5" hidden="false" customHeight="true" outlineLevel="0" collapsed="false"/>
    <row r="7" customFormat="false" ht="13.5" hidden="false" customHeight="true" outlineLevel="0" collapsed="false">
      <c r="B7" s="170" t="s">
        <v>143</v>
      </c>
      <c r="C7" s="171" t="s">
        <v>144</v>
      </c>
      <c r="D7" s="171"/>
      <c r="E7" s="171"/>
      <c r="F7" s="171" t="s">
        <v>145</v>
      </c>
      <c r="G7" s="171"/>
      <c r="H7" s="170" t="s">
        <v>146</v>
      </c>
      <c r="I7" s="171" t="s">
        <v>147</v>
      </c>
      <c r="J7" s="171"/>
      <c r="K7" s="172"/>
    </row>
    <row r="8" customFormat="false" ht="12.75" hidden="false" customHeight="true" outlineLevel="0" collapsed="false">
      <c r="B8" s="173" t="s">
        <v>148</v>
      </c>
      <c r="C8" s="174" t="s">
        <v>149</v>
      </c>
      <c r="D8" s="174"/>
      <c r="E8" s="172"/>
      <c r="F8" s="172"/>
      <c r="G8" s="172"/>
      <c r="H8" s="172"/>
      <c r="I8" s="172"/>
      <c r="J8" s="172"/>
      <c r="K8" s="172"/>
    </row>
    <row r="9" customFormat="false" ht="12" hidden="false" customHeight="true" outlineLevel="0" collapsed="false">
      <c r="B9" s="175" t="s">
        <v>67</v>
      </c>
      <c r="C9" s="176" t="s">
        <v>25</v>
      </c>
      <c r="D9" s="176"/>
      <c r="E9" s="176"/>
      <c r="F9" s="176" t="s">
        <v>68</v>
      </c>
      <c r="G9" s="176"/>
      <c r="H9" s="175" t="s">
        <v>150</v>
      </c>
      <c r="I9" s="177" t="s">
        <v>151</v>
      </c>
      <c r="J9" s="177"/>
      <c r="K9" s="172"/>
    </row>
    <row r="10" customFormat="false" ht="12" hidden="false" customHeight="true" outlineLevel="0" collapsed="false">
      <c r="B10" s="175" t="s">
        <v>67</v>
      </c>
      <c r="C10" s="176" t="s">
        <v>95</v>
      </c>
      <c r="D10" s="176"/>
      <c r="E10" s="176"/>
      <c r="F10" s="176" t="s">
        <v>129</v>
      </c>
      <c r="G10" s="176"/>
      <c r="H10" s="175" t="s">
        <v>152</v>
      </c>
      <c r="I10" s="177" t="s">
        <v>153</v>
      </c>
      <c r="J10" s="177"/>
      <c r="K10" s="172"/>
    </row>
    <row r="11" customFormat="false" ht="9.75" hidden="false" customHeight="true" outlineLevel="0" collapsed="false">
      <c r="B11" s="178" t="s">
        <v>154</v>
      </c>
      <c r="C11" s="178"/>
      <c r="D11" s="172"/>
      <c r="E11" s="172"/>
      <c r="F11" s="172"/>
      <c r="G11" s="172"/>
      <c r="H11" s="172"/>
      <c r="I11" s="172"/>
      <c r="J11" s="172"/>
      <c r="K11" s="172"/>
    </row>
    <row r="12" customFormat="false" ht="12" hidden="false" customHeight="true" outlineLevel="0" collapsed="false">
      <c r="B12" s="175" t="s">
        <v>41</v>
      </c>
      <c r="C12" s="176" t="s">
        <v>25</v>
      </c>
      <c r="D12" s="176"/>
      <c r="E12" s="176"/>
      <c r="F12" s="176" t="s">
        <v>42</v>
      </c>
      <c r="G12" s="176"/>
      <c r="H12" s="175" t="s">
        <v>150</v>
      </c>
      <c r="I12" s="177" t="s">
        <v>151</v>
      </c>
      <c r="J12" s="177"/>
      <c r="K12" s="172"/>
    </row>
    <row r="13" customFormat="false" ht="12" hidden="false" customHeight="true" outlineLevel="0" collapsed="false">
      <c r="B13" s="175" t="s">
        <v>41</v>
      </c>
      <c r="C13" s="176" t="s">
        <v>95</v>
      </c>
      <c r="D13" s="176"/>
      <c r="E13" s="176"/>
      <c r="F13" s="176" t="s">
        <v>133</v>
      </c>
      <c r="G13" s="176"/>
      <c r="H13" s="175" t="s">
        <v>152</v>
      </c>
      <c r="I13" s="177" t="s">
        <v>153</v>
      </c>
      <c r="J13" s="177"/>
      <c r="K13" s="172"/>
    </row>
    <row r="14" customFormat="false" ht="9.75" hidden="false" customHeight="true" outlineLevel="0" collapsed="false">
      <c r="B14" s="178" t="s">
        <v>154</v>
      </c>
      <c r="C14" s="178"/>
      <c r="D14" s="172"/>
      <c r="E14" s="172"/>
      <c r="F14" s="172"/>
      <c r="G14" s="172"/>
      <c r="H14" s="172"/>
      <c r="I14" s="172"/>
      <c r="J14" s="172"/>
      <c r="K14" s="172"/>
    </row>
    <row r="15" customFormat="false" ht="12" hidden="false" customHeight="true" outlineLevel="0" collapsed="false">
      <c r="B15" s="175" t="s">
        <v>71</v>
      </c>
      <c r="C15" s="176" t="s">
        <v>25</v>
      </c>
      <c r="D15" s="176"/>
      <c r="E15" s="176"/>
      <c r="F15" s="176" t="s">
        <v>72</v>
      </c>
      <c r="G15" s="176"/>
      <c r="H15" s="175" t="s">
        <v>150</v>
      </c>
      <c r="I15" s="177" t="s">
        <v>151</v>
      </c>
      <c r="J15" s="177"/>
      <c r="K15" s="172"/>
    </row>
    <row r="16" customFormat="false" ht="12" hidden="false" customHeight="true" outlineLevel="0" collapsed="false">
      <c r="B16" s="175" t="s">
        <v>71</v>
      </c>
      <c r="C16" s="176" t="s">
        <v>95</v>
      </c>
      <c r="D16" s="176"/>
      <c r="E16" s="176"/>
      <c r="F16" s="176" t="s">
        <v>112</v>
      </c>
      <c r="G16" s="176"/>
      <c r="H16" s="175" t="s">
        <v>152</v>
      </c>
      <c r="I16" s="177" t="s">
        <v>153</v>
      </c>
      <c r="J16" s="177"/>
      <c r="K16" s="172"/>
    </row>
    <row r="17" customFormat="false" ht="9.75" hidden="false" customHeight="true" outlineLevel="0" collapsed="false">
      <c r="B17" s="178" t="s">
        <v>154</v>
      </c>
      <c r="C17" s="178"/>
      <c r="D17" s="172"/>
      <c r="E17" s="172"/>
      <c r="F17" s="172"/>
      <c r="G17" s="172"/>
      <c r="H17" s="172"/>
      <c r="I17" s="172"/>
      <c r="J17" s="172"/>
      <c r="K17" s="172"/>
    </row>
    <row r="18" customFormat="false" ht="12" hidden="false" customHeight="true" outlineLevel="0" collapsed="false">
      <c r="B18" s="175" t="s">
        <v>65</v>
      </c>
      <c r="C18" s="176" t="s">
        <v>25</v>
      </c>
      <c r="D18" s="176"/>
      <c r="E18" s="176"/>
      <c r="F18" s="176" t="s">
        <v>66</v>
      </c>
      <c r="G18" s="176"/>
      <c r="H18" s="175" t="s">
        <v>152</v>
      </c>
      <c r="I18" s="177" t="s">
        <v>153</v>
      </c>
      <c r="J18" s="177"/>
      <c r="K18" s="172"/>
    </row>
    <row r="19" customFormat="false" ht="12" hidden="false" customHeight="true" outlineLevel="0" collapsed="false">
      <c r="B19" s="175" t="s">
        <v>65</v>
      </c>
      <c r="C19" s="176" t="s">
        <v>95</v>
      </c>
      <c r="D19" s="176"/>
      <c r="E19" s="176"/>
      <c r="F19" s="176" t="s">
        <v>123</v>
      </c>
      <c r="G19" s="176"/>
      <c r="H19" s="175" t="s">
        <v>150</v>
      </c>
      <c r="I19" s="177" t="s">
        <v>151</v>
      </c>
      <c r="J19" s="177"/>
      <c r="K19" s="172"/>
    </row>
    <row r="20" customFormat="false" ht="9.75" hidden="false" customHeight="true" outlineLevel="0" collapsed="false">
      <c r="B20" s="178" t="s">
        <v>154</v>
      </c>
      <c r="C20" s="178"/>
      <c r="D20" s="172"/>
      <c r="E20" s="172"/>
      <c r="F20" s="172"/>
      <c r="G20" s="172"/>
      <c r="H20" s="172"/>
      <c r="I20" s="172"/>
      <c r="J20" s="172"/>
      <c r="K20" s="172"/>
    </row>
    <row r="21" customFormat="false" ht="12" hidden="false" customHeight="true" outlineLevel="0" collapsed="false">
      <c r="B21" s="175" t="s">
        <v>59</v>
      </c>
      <c r="C21" s="176" t="s">
        <v>25</v>
      </c>
      <c r="D21" s="176"/>
      <c r="E21" s="176"/>
      <c r="F21" s="176" t="s">
        <v>60</v>
      </c>
      <c r="G21" s="176"/>
      <c r="H21" s="175" t="s">
        <v>150</v>
      </c>
      <c r="I21" s="177" t="s">
        <v>151</v>
      </c>
      <c r="J21" s="177"/>
      <c r="K21" s="172"/>
    </row>
    <row r="22" customFormat="false" ht="12" hidden="false" customHeight="true" outlineLevel="0" collapsed="false">
      <c r="B22" s="175" t="s">
        <v>59</v>
      </c>
      <c r="C22" s="176" t="s">
        <v>95</v>
      </c>
      <c r="D22" s="176"/>
      <c r="E22" s="176"/>
      <c r="F22" s="176" t="s">
        <v>119</v>
      </c>
      <c r="G22" s="176"/>
      <c r="H22" s="175" t="s">
        <v>152</v>
      </c>
      <c r="I22" s="177" t="s">
        <v>153</v>
      </c>
      <c r="J22" s="177"/>
      <c r="K22" s="172"/>
    </row>
    <row r="23" customFormat="false" ht="9.75" hidden="false" customHeight="true" outlineLevel="0" collapsed="false">
      <c r="B23" s="178" t="s">
        <v>154</v>
      </c>
      <c r="C23" s="178"/>
      <c r="D23" s="172"/>
      <c r="E23" s="172"/>
      <c r="F23" s="172"/>
      <c r="G23" s="172"/>
      <c r="H23" s="172"/>
      <c r="I23" s="172"/>
      <c r="J23" s="172"/>
      <c r="K23" s="172"/>
    </row>
    <row r="24" customFormat="false" ht="12" hidden="false" customHeight="true" outlineLevel="0" collapsed="false">
      <c r="B24" s="175" t="s">
        <v>47</v>
      </c>
      <c r="C24" s="176" t="s">
        <v>25</v>
      </c>
      <c r="D24" s="176"/>
      <c r="E24" s="176"/>
      <c r="F24" s="176" t="s">
        <v>48</v>
      </c>
      <c r="G24" s="176"/>
      <c r="H24" s="175" t="s">
        <v>150</v>
      </c>
      <c r="I24" s="177" t="s">
        <v>151</v>
      </c>
      <c r="J24" s="177"/>
      <c r="K24" s="172"/>
    </row>
    <row r="25" customFormat="false" ht="12" hidden="false" customHeight="true" outlineLevel="0" collapsed="false">
      <c r="B25" s="175" t="s">
        <v>47</v>
      </c>
      <c r="C25" s="176" t="s">
        <v>95</v>
      </c>
      <c r="D25" s="176"/>
      <c r="E25" s="176"/>
      <c r="F25" s="176" t="s">
        <v>125</v>
      </c>
      <c r="G25" s="176"/>
      <c r="H25" s="175" t="s">
        <v>152</v>
      </c>
      <c r="I25" s="177" t="s">
        <v>153</v>
      </c>
      <c r="J25" s="177"/>
      <c r="K25" s="172"/>
    </row>
    <row r="26" customFormat="false" ht="9.75" hidden="false" customHeight="true" outlineLevel="0" collapsed="false">
      <c r="B26" s="178" t="s">
        <v>154</v>
      </c>
      <c r="C26" s="178"/>
      <c r="D26" s="172"/>
      <c r="E26" s="172"/>
      <c r="F26" s="172"/>
      <c r="G26" s="172"/>
      <c r="H26" s="172"/>
      <c r="I26" s="172"/>
      <c r="J26" s="172"/>
      <c r="K26" s="172"/>
    </row>
    <row r="27" customFormat="false" ht="12" hidden="false" customHeight="true" outlineLevel="0" collapsed="false">
      <c r="B27" s="175" t="s">
        <v>49</v>
      </c>
      <c r="C27" s="176" t="s">
        <v>25</v>
      </c>
      <c r="D27" s="176"/>
      <c r="E27" s="176"/>
      <c r="F27" s="176" t="s">
        <v>50</v>
      </c>
      <c r="G27" s="176"/>
      <c r="H27" s="175" t="s">
        <v>152</v>
      </c>
      <c r="I27" s="177" t="s">
        <v>153</v>
      </c>
      <c r="J27" s="177"/>
      <c r="K27" s="172"/>
    </row>
    <row r="28" customFormat="false" ht="12" hidden="false" customHeight="true" outlineLevel="0" collapsed="false">
      <c r="B28" s="175" t="s">
        <v>49</v>
      </c>
      <c r="C28" s="176" t="s">
        <v>95</v>
      </c>
      <c r="D28" s="176"/>
      <c r="E28" s="176"/>
      <c r="F28" s="176" t="s">
        <v>110</v>
      </c>
      <c r="G28" s="176"/>
      <c r="H28" s="175" t="s">
        <v>150</v>
      </c>
      <c r="I28" s="177" t="s">
        <v>151</v>
      </c>
      <c r="J28" s="177"/>
      <c r="K28" s="172"/>
    </row>
    <row r="29" customFormat="false" ht="9.75" hidden="false" customHeight="true" outlineLevel="0" collapsed="false">
      <c r="B29" s="178" t="s">
        <v>154</v>
      </c>
      <c r="C29" s="178"/>
      <c r="D29" s="172"/>
      <c r="E29" s="172"/>
      <c r="F29" s="172"/>
      <c r="G29" s="172"/>
      <c r="H29" s="172"/>
      <c r="I29" s="172"/>
      <c r="J29" s="172"/>
      <c r="K29" s="172"/>
    </row>
    <row r="30" customFormat="false" ht="12" hidden="false" customHeight="true" outlineLevel="0" collapsed="false">
      <c r="B30" s="175" t="s">
        <v>75</v>
      </c>
      <c r="C30" s="176" t="s">
        <v>25</v>
      </c>
      <c r="D30" s="176"/>
      <c r="E30" s="176"/>
      <c r="F30" s="176" t="s">
        <v>76</v>
      </c>
      <c r="G30" s="176"/>
      <c r="H30" s="175" t="s">
        <v>150</v>
      </c>
      <c r="I30" s="177" t="s">
        <v>151</v>
      </c>
      <c r="J30" s="177"/>
      <c r="K30" s="172"/>
    </row>
    <row r="31" customFormat="false" ht="12" hidden="false" customHeight="true" outlineLevel="0" collapsed="false">
      <c r="B31" s="175" t="s">
        <v>75</v>
      </c>
      <c r="C31" s="176" t="s">
        <v>95</v>
      </c>
      <c r="D31" s="176"/>
      <c r="E31" s="176"/>
      <c r="F31" s="176" t="s">
        <v>121</v>
      </c>
      <c r="G31" s="176"/>
      <c r="H31" s="175" t="s">
        <v>152</v>
      </c>
      <c r="I31" s="177" t="s">
        <v>153</v>
      </c>
      <c r="J31" s="177"/>
      <c r="K31" s="172"/>
    </row>
    <row r="32" customFormat="false" ht="9.75" hidden="false" customHeight="true" outlineLevel="0" collapsed="false">
      <c r="B32" s="178" t="s">
        <v>154</v>
      </c>
      <c r="C32" s="178"/>
      <c r="D32" s="172"/>
      <c r="E32" s="172"/>
      <c r="F32" s="172"/>
      <c r="G32" s="172"/>
      <c r="H32" s="172"/>
      <c r="I32" s="172"/>
      <c r="J32" s="172"/>
      <c r="K32" s="172"/>
    </row>
    <row r="33" customFormat="false" ht="12" hidden="false" customHeight="true" outlineLevel="0" collapsed="false">
      <c r="B33" s="175" t="s">
        <v>43</v>
      </c>
      <c r="C33" s="176" t="s">
        <v>25</v>
      </c>
      <c r="D33" s="176"/>
      <c r="E33" s="176"/>
      <c r="F33" s="176" t="s">
        <v>44</v>
      </c>
      <c r="G33" s="176"/>
      <c r="H33" s="175" t="s">
        <v>152</v>
      </c>
      <c r="I33" s="177" t="s">
        <v>153</v>
      </c>
      <c r="J33" s="177"/>
      <c r="K33" s="172"/>
    </row>
    <row r="34" customFormat="false" ht="12" hidden="false" customHeight="true" outlineLevel="0" collapsed="false">
      <c r="B34" s="175" t="s">
        <v>43</v>
      </c>
      <c r="C34" s="176" t="s">
        <v>95</v>
      </c>
      <c r="D34" s="176"/>
      <c r="E34" s="176"/>
      <c r="F34" s="176" t="s">
        <v>135</v>
      </c>
      <c r="G34" s="176"/>
      <c r="H34" s="175" t="s">
        <v>150</v>
      </c>
      <c r="I34" s="177" t="s">
        <v>151</v>
      </c>
      <c r="J34" s="177"/>
      <c r="K34" s="172"/>
    </row>
    <row r="35" customFormat="false" ht="9.75" hidden="false" customHeight="true" outlineLevel="0" collapsed="false">
      <c r="B35" s="178" t="s">
        <v>154</v>
      </c>
      <c r="C35" s="178"/>
      <c r="D35" s="172"/>
      <c r="E35" s="172"/>
      <c r="F35" s="172"/>
      <c r="G35" s="172"/>
      <c r="H35" s="172"/>
      <c r="I35" s="172"/>
      <c r="J35" s="172"/>
      <c r="K35" s="172"/>
    </row>
    <row r="36" customFormat="false" ht="12" hidden="false" customHeight="true" outlineLevel="0" collapsed="false">
      <c r="B36" s="175" t="s">
        <v>55</v>
      </c>
      <c r="C36" s="176" t="s">
        <v>25</v>
      </c>
      <c r="D36" s="176"/>
      <c r="E36" s="176"/>
      <c r="F36" s="176" t="s">
        <v>56</v>
      </c>
      <c r="G36" s="176"/>
      <c r="H36" s="175" t="s">
        <v>152</v>
      </c>
      <c r="I36" s="177" t="s">
        <v>153</v>
      </c>
      <c r="J36" s="177"/>
      <c r="K36" s="172"/>
    </row>
    <row r="37" customFormat="false" ht="12" hidden="false" customHeight="true" outlineLevel="0" collapsed="false">
      <c r="B37" s="175" t="s">
        <v>55</v>
      </c>
      <c r="C37" s="176" t="s">
        <v>95</v>
      </c>
      <c r="D37" s="176"/>
      <c r="E37" s="176"/>
      <c r="F37" s="176" t="s">
        <v>137</v>
      </c>
      <c r="G37" s="176"/>
      <c r="H37" s="175" t="s">
        <v>150</v>
      </c>
      <c r="I37" s="177" t="s">
        <v>151</v>
      </c>
      <c r="J37" s="177"/>
      <c r="K37" s="172"/>
    </row>
    <row r="38" customFormat="false" ht="9.75" hidden="false" customHeight="true" outlineLevel="0" collapsed="false">
      <c r="B38" s="178" t="s">
        <v>154</v>
      </c>
      <c r="C38" s="178"/>
      <c r="D38" s="172"/>
      <c r="E38" s="172"/>
      <c r="F38" s="172"/>
      <c r="G38" s="172"/>
      <c r="H38" s="172"/>
      <c r="I38" s="172"/>
      <c r="J38" s="172"/>
      <c r="K38" s="172"/>
    </row>
    <row r="39" customFormat="false" ht="12" hidden="false" customHeight="true" outlineLevel="0" collapsed="false">
      <c r="B39" s="175" t="s">
        <v>34</v>
      </c>
      <c r="C39" s="176" t="s">
        <v>25</v>
      </c>
      <c r="D39" s="176"/>
      <c r="E39" s="176"/>
      <c r="F39" s="176" t="s">
        <v>35</v>
      </c>
      <c r="G39" s="176"/>
      <c r="H39" s="175" t="s">
        <v>152</v>
      </c>
      <c r="I39" s="177" t="s">
        <v>153</v>
      </c>
      <c r="J39" s="177"/>
      <c r="K39" s="172"/>
    </row>
    <row r="40" customFormat="false" ht="12" hidden="false" customHeight="true" outlineLevel="0" collapsed="false">
      <c r="B40" s="175" t="s">
        <v>34</v>
      </c>
      <c r="C40" s="176" t="s">
        <v>95</v>
      </c>
      <c r="D40" s="176"/>
      <c r="E40" s="176"/>
      <c r="F40" s="176" t="s">
        <v>98</v>
      </c>
      <c r="G40" s="176"/>
      <c r="H40" s="175" t="s">
        <v>150</v>
      </c>
      <c r="I40" s="177" t="s">
        <v>151</v>
      </c>
      <c r="J40" s="177"/>
      <c r="K40" s="172"/>
    </row>
    <row r="41" customFormat="false" ht="9.75" hidden="false" customHeight="true" outlineLevel="0" collapsed="false">
      <c r="B41" s="178" t="s">
        <v>154</v>
      </c>
      <c r="C41" s="178"/>
      <c r="D41" s="172"/>
      <c r="E41" s="172"/>
      <c r="F41" s="172"/>
      <c r="G41" s="172"/>
      <c r="H41" s="172"/>
      <c r="I41" s="172"/>
      <c r="J41" s="172"/>
      <c r="K41" s="172"/>
    </row>
    <row r="42" customFormat="false" ht="12.75" hidden="true" customHeight="true" outlineLevel="0" collapsed="false">
      <c r="B42" s="172"/>
      <c r="C42" s="172"/>
      <c r="D42" s="172"/>
      <c r="E42" s="172"/>
      <c r="F42" s="172"/>
      <c r="G42" s="172"/>
      <c r="H42" s="172"/>
      <c r="I42" s="172"/>
      <c r="J42" s="172"/>
      <c r="K42" s="172"/>
    </row>
    <row r="43" customFormat="false" ht="249" hidden="false" customHeight="true" outlineLevel="0" collapsed="false"/>
    <row r="44" customFormat="false" ht="8.25" hidden="false" customHeight="true" outlineLevel="0" collapsed="false">
      <c r="G44" s="179" t="s">
        <v>155</v>
      </c>
      <c r="H44" s="179"/>
      <c r="I44" s="179"/>
    </row>
    <row r="45" customFormat="false" ht="40.5" hidden="false" customHeight="true" outlineLevel="0" collapsed="false"/>
    <row r="46" customFormat="false" ht="20.25" hidden="false" customHeight="true" outlineLevel="0" collapsed="false">
      <c r="B46" s="167" t="s">
        <v>139</v>
      </c>
      <c r="C46" s="167"/>
      <c r="D46" s="167"/>
      <c r="E46" s="167"/>
      <c r="F46" s="167"/>
      <c r="G46" s="167"/>
      <c r="H46" s="167"/>
      <c r="I46" s="167"/>
      <c r="J46" s="167"/>
      <c r="K46" s="167"/>
    </row>
    <row r="47" customFormat="false" ht="16.5" hidden="false" customHeight="true" outlineLevel="0" collapsed="false">
      <c r="B47" s="168" t="s">
        <v>140</v>
      </c>
      <c r="C47" s="168"/>
      <c r="D47" s="168"/>
      <c r="E47" s="168"/>
      <c r="F47" s="168"/>
      <c r="G47" s="168"/>
      <c r="H47" s="168"/>
      <c r="I47" s="168"/>
      <c r="J47" s="168"/>
      <c r="K47" s="168"/>
    </row>
    <row r="48" customFormat="false" ht="12" hidden="false" customHeight="true" outlineLevel="0" collapsed="false">
      <c r="B48" s="169" t="s">
        <v>141</v>
      </c>
      <c r="C48" s="169"/>
      <c r="D48" s="169"/>
      <c r="E48" s="169"/>
      <c r="F48" s="169"/>
      <c r="G48" s="169"/>
      <c r="H48" s="169"/>
      <c r="I48" s="169"/>
      <c r="J48" s="169"/>
      <c r="K48" s="169"/>
    </row>
    <row r="49" customFormat="false" ht="12" hidden="false" customHeight="true" outlineLevel="0" collapsed="false">
      <c r="B49" s="169" t="s">
        <v>142</v>
      </c>
      <c r="C49" s="169"/>
      <c r="D49" s="169"/>
      <c r="E49" s="169"/>
      <c r="F49" s="169"/>
      <c r="G49" s="169"/>
      <c r="H49" s="169"/>
      <c r="I49" s="169"/>
      <c r="J49" s="169"/>
      <c r="K49" s="169"/>
    </row>
    <row r="50" customFormat="false" ht="10.5" hidden="false" customHeight="true" outlineLevel="0" collapsed="false"/>
    <row r="51" customFormat="false" ht="13.5" hidden="false" customHeight="true" outlineLevel="0" collapsed="false">
      <c r="B51" s="170" t="s">
        <v>143</v>
      </c>
      <c r="C51" s="171" t="s">
        <v>144</v>
      </c>
      <c r="D51" s="171"/>
      <c r="E51" s="171"/>
      <c r="F51" s="171" t="s">
        <v>145</v>
      </c>
      <c r="G51" s="171"/>
      <c r="H51" s="170" t="s">
        <v>146</v>
      </c>
      <c r="I51" s="171" t="s">
        <v>147</v>
      </c>
      <c r="J51" s="171"/>
      <c r="K51" s="172"/>
    </row>
    <row r="52" customFormat="false" ht="12.75" hidden="false" customHeight="true" outlineLevel="0" collapsed="false">
      <c r="B52" s="173" t="s">
        <v>156</v>
      </c>
      <c r="C52" s="174" t="s">
        <v>149</v>
      </c>
      <c r="D52" s="174"/>
      <c r="E52" s="172"/>
      <c r="F52" s="172"/>
      <c r="G52" s="172"/>
      <c r="H52" s="172"/>
      <c r="I52" s="172"/>
      <c r="J52" s="172"/>
      <c r="K52" s="172"/>
    </row>
    <row r="53" customFormat="false" ht="12" hidden="false" customHeight="true" outlineLevel="0" collapsed="false">
      <c r="B53" s="175" t="s">
        <v>61</v>
      </c>
      <c r="C53" s="176" t="s">
        <v>25</v>
      </c>
      <c r="D53" s="176"/>
      <c r="E53" s="176"/>
      <c r="F53" s="176" t="s">
        <v>62</v>
      </c>
      <c r="G53" s="176"/>
      <c r="H53" s="175" t="s">
        <v>152</v>
      </c>
      <c r="I53" s="177" t="s">
        <v>153</v>
      </c>
      <c r="J53" s="177"/>
      <c r="K53" s="172"/>
    </row>
    <row r="54" customFormat="false" ht="12" hidden="false" customHeight="true" outlineLevel="0" collapsed="false">
      <c r="B54" s="175" t="s">
        <v>61</v>
      </c>
      <c r="C54" s="176" t="s">
        <v>95</v>
      </c>
      <c r="D54" s="176"/>
      <c r="E54" s="176"/>
      <c r="F54" s="176" t="s">
        <v>114</v>
      </c>
      <c r="G54" s="176"/>
      <c r="H54" s="175" t="s">
        <v>150</v>
      </c>
      <c r="I54" s="177" t="s">
        <v>151</v>
      </c>
      <c r="J54" s="177"/>
      <c r="K54" s="172"/>
    </row>
    <row r="55" customFormat="false" ht="9.75" hidden="false" customHeight="true" outlineLevel="0" collapsed="false">
      <c r="B55" s="178" t="s">
        <v>154</v>
      </c>
      <c r="C55" s="178"/>
      <c r="D55" s="172"/>
      <c r="E55" s="172"/>
      <c r="F55" s="172"/>
      <c r="G55" s="172"/>
      <c r="H55" s="172"/>
      <c r="I55" s="172"/>
      <c r="J55" s="172"/>
      <c r="K55" s="172"/>
    </row>
    <row r="56" customFormat="false" ht="12" hidden="false" customHeight="true" outlineLevel="0" collapsed="false">
      <c r="B56" s="175" t="s">
        <v>69</v>
      </c>
      <c r="C56" s="176" t="s">
        <v>25</v>
      </c>
      <c r="D56" s="176"/>
      <c r="E56" s="176"/>
      <c r="F56" s="176" t="s">
        <v>70</v>
      </c>
      <c r="G56" s="176"/>
      <c r="H56" s="175" t="s">
        <v>150</v>
      </c>
      <c r="I56" s="177" t="s">
        <v>151</v>
      </c>
      <c r="J56" s="177"/>
      <c r="K56" s="172"/>
    </row>
    <row r="57" customFormat="false" ht="12" hidden="false" customHeight="true" outlineLevel="0" collapsed="false">
      <c r="B57" s="175" t="s">
        <v>69</v>
      </c>
      <c r="C57" s="176" t="s">
        <v>95</v>
      </c>
      <c r="D57" s="176"/>
      <c r="E57" s="176"/>
      <c r="F57" s="176" t="s">
        <v>108</v>
      </c>
      <c r="G57" s="176"/>
      <c r="H57" s="175" t="s">
        <v>152</v>
      </c>
      <c r="I57" s="177" t="s">
        <v>153</v>
      </c>
      <c r="J57" s="177"/>
      <c r="K57" s="172"/>
    </row>
    <row r="58" customFormat="false" ht="9.75" hidden="false" customHeight="true" outlineLevel="0" collapsed="false">
      <c r="B58" s="178" t="s">
        <v>154</v>
      </c>
      <c r="C58" s="178"/>
      <c r="D58" s="172"/>
      <c r="E58" s="172"/>
      <c r="F58" s="172"/>
      <c r="G58" s="172"/>
      <c r="H58" s="172"/>
      <c r="I58" s="172"/>
      <c r="J58" s="172"/>
      <c r="K58" s="172"/>
    </row>
    <row r="59" customFormat="false" ht="12" hidden="false" customHeight="true" outlineLevel="0" collapsed="false">
      <c r="B59" s="175" t="s">
        <v>63</v>
      </c>
      <c r="C59" s="176" t="s">
        <v>25</v>
      </c>
      <c r="D59" s="176"/>
      <c r="E59" s="176"/>
      <c r="F59" s="176" t="s">
        <v>64</v>
      </c>
      <c r="G59" s="176"/>
      <c r="H59" s="175" t="s">
        <v>150</v>
      </c>
      <c r="I59" s="177" t="s">
        <v>151</v>
      </c>
      <c r="J59" s="177"/>
      <c r="K59" s="172"/>
    </row>
    <row r="60" customFormat="false" ht="12" hidden="false" customHeight="true" outlineLevel="0" collapsed="false">
      <c r="B60" s="175" t="s">
        <v>63</v>
      </c>
      <c r="C60" s="176" t="s">
        <v>95</v>
      </c>
      <c r="D60" s="176"/>
      <c r="E60" s="176"/>
      <c r="F60" s="176" t="s">
        <v>131</v>
      </c>
      <c r="G60" s="176"/>
      <c r="H60" s="175" t="s">
        <v>152</v>
      </c>
      <c r="I60" s="177" t="s">
        <v>153</v>
      </c>
      <c r="J60" s="177"/>
      <c r="K60" s="172"/>
    </row>
    <row r="61" customFormat="false" ht="9.75" hidden="false" customHeight="true" outlineLevel="0" collapsed="false">
      <c r="B61" s="178" t="s">
        <v>154</v>
      </c>
      <c r="C61" s="178"/>
      <c r="D61" s="172"/>
      <c r="E61" s="172"/>
      <c r="F61" s="172"/>
      <c r="G61" s="172"/>
      <c r="H61" s="172"/>
      <c r="I61" s="172"/>
      <c r="J61" s="172"/>
      <c r="K61" s="172"/>
    </row>
    <row r="62" customFormat="false" ht="12" hidden="false" customHeight="true" outlineLevel="0" collapsed="false">
      <c r="B62" s="175" t="s">
        <v>73</v>
      </c>
      <c r="C62" s="176" t="s">
        <v>25</v>
      </c>
      <c r="D62" s="176"/>
      <c r="E62" s="176"/>
      <c r="F62" s="176" t="s">
        <v>74</v>
      </c>
      <c r="G62" s="176"/>
      <c r="H62" s="175" t="s">
        <v>152</v>
      </c>
      <c r="I62" s="177" t="s">
        <v>153</v>
      </c>
      <c r="J62" s="177"/>
      <c r="K62" s="172"/>
    </row>
    <row r="63" customFormat="false" ht="12" hidden="false" customHeight="true" outlineLevel="0" collapsed="false">
      <c r="B63" s="175" t="s">
        <v>73</v>
      </c>
      <c r="C63" s="176" t="s">
        <v>95</v>
      </c>
      <c r="D63" s="176"/>
      <c r="E63" s="176"/>
      <c r="F63" s="176" t="s">
        <v>106</v>
      </c>
      <c r="G63" s="176"/>
      <c r="H63" s="175" t="s">
        <v>150</v>
      </c>
      <c r="I63" s="177" t="s">
        <v>151</v>
      </c>
      <c r="J63" s="177"/>
      <c r="K63" s="172"/>
    </row>
    <row r="64" customFormat="false" ht="9.75" hidden="false" customHeight="true" outlineLevel="0" collapsed="false">
      <c r="B64" s="178" t="s">
        <v>154</v>
      </c>
      <c r="C64" s="178"/>
      <c r="D64" s="172"/>
      <c r="E64" s="172"/>
      <c r="F64" s="172"/>
      <c r="G64" s="172"/>
      <c r="H64" s="172"/>
      <c r="I64" s="172"/>
      <c r="J64" s="172"/>
      <c r="K64" s="172"/>
    </row>
    <row r="65" customFormat="false" ht="12" hidden="false" customHeight="true" outlineLevel="0" collapsed="false">
      <c r="B65" s="175" t="s">
        <v>51</v>
      </c>
      <c r="C65" s="176" t="s">
        <v>25</v>
      </c>
      <c r="D65" s="176"/>
      <c r="E65" s="176"/>
      <c r="F65" s="176" t="s">
        <v>52</v>
      </c>
      <c r="G65" s="176"/>
      <c r="H65" s="175" t="s">
        <v>152</v>
      </c>
      <c r="I65" s="177" t="s">
        <v>153</v>
      </c>
      <c r="J65" s="177"/>
      <c r="K65" s="172"/>
    </row>
    <row r="66" customFormat="false" ht="12" hidden="false" customHeight="true" outlineLevel="0" collapsed="false">
      <c r="B66" s="175" t="s">
        <v>51</v>
      </c>
      <c r="C66" s="176" t="s">
        <v>95</v>
      </c>
      <c r="D66" s="176"/>
      <c r="E66" s="176"/>
      <c r="F66" s="176" t="s">
        <v>117</v>
      </c>
      <c r="G66" s="176"/>
      <c r="H66" s="175" t="s">
        <v>150</v>
      </c>
      <c r="I66" s="177" t="s">
        <v>151</v>
      </c>
      <c r="J66" s="177"/>
      <c r="K66" s="172"/>
    </row>
    <row r="67" customFormat="false" ht="9.75" hidden="false" customHeight="true" outlineLevel="0" collapsed="false">
      <c r="B67" s="178" t="s">
        <v>154</v>
      </c>
      <c r="C67" s="178"/>
      <c r="D67" s="172"/>
      <c r="E67" s="172"/>
      <c r="F67" s="172"/>
      <c r="G67" s="172"/>
      <c r="H67" s="172"/>
      <c r="I67" s="172"/>
      <c r="J67" s="172"/>
      <c r="K67" s="172"/>
    </row>
    <row r="68" customFormat="false" ht="12" hidden="false" customHeight="true" outlineLevel="0" collapsed="false">
      <c r="B68" s="175" t="s">
        <v>24</v>
      </c>
      <c r="C68" s="176" t="s">
        <v>25</v>
      </c>
      <c r="D68" s="176"/>
      <c r="E68" s="176"/>
      <c r="F68" s="176" t="s">
        <v>26</v>
      </c>
      <c r="G68" s="176"/>
      <c r="H68" s="175" t="s">
        <v>150</v>
      </c>
      <c r="I68" s="177" t="s">
        <v>151</v>
      </c>
      <c r="J68" s="177"/>
      <c r="K68" s="172"/>
    </row>
    <row r="69" customFormat="false" ht="12" hidden="false" customHeight="true" outlineLevel="0" collapsed="false">
      <c r="B69" s="175" t="s">
        <v>24</v>
      </c>
      <c r="C69" s="176" t="s">
        <v>95</v>
      </c>
      <c r="D69" s="176"/>
      <c r="E69" s="176"/>
      <c r="F69" s="176" t="s">
        <v>104</v>
      </c>
      <c r="G69" s="176"/>
      <c r="H69" s="175" t="s">
        <v>152</v>
      </c>
      <c r="I69" s="177" t="s">
        <v>153</v>
      </c>
      <c r="J69" s="177"/>
      <c r="K69" s="172"/>
    </row>
    <row r="70" customFormat="false" ht="9.75" hidden="false" customHeight="true" outlineLevel="0" collapsed="false">
      <c r="B70" s="178" t="s">
        <v>154</v>
      </c>
      <c r="C70" s="178"/>
      <c r="D70" s="172"/>
      <c r="E70" s="172"/>
      <c r="F70" s="172"/>
      <c r="G70" s="172"/>
      <c r="H70" s="172"/>
      <c r="I70" s="172"/>
      <c r="J70" s="172"/>
      <c r="K70" s="172"/>
    </row>
    <row r="71" customFormat="false" ht="12" hidden="false" customHeight="true" outlineLevel="0" collapsed="false">
      <c r="B71" s="175" t="s">
        <v>53</v>
      </c>
      <c r="C71" s="176" t="s">
        <v>25</v>
      </c>
      <c r="D71" s="176"/>
      <c r="E71" s="176"/>
      <c r="F71" s="176" t="s">
        <v>54</v>
      </c>
      <c r="G71" s="176"/>
      <c r="H71" s="175" t="s">
        <v>152</v>
      </c>
      <c r="I71" s="177" t="s">
        <v>153</v>
      </c>
      <c r="J71" s="177"/>
      <c r="K71" s="172"/>
    </row>
    <row r="72" customFormat="false" ht="12" hidden="false" customHeight="true" outlineLevel="0" collapsed="false">
      <c r="B72" s="175" t="s">
        <v>53</v>
      </c>
      <c r="C72" s="176" t="s">
        <v>95</v>
      </c>
      <c r="D72" s="176"/>
      <c r="E72" s="176"/>
      <c r="F72" s="176" t="s">
        <v>127</v>
      </c>
      <c r="G72" s="176"/>
      <c r="H72" s="175" t="s">
        <v>150</v>
      </c>
      <c r="I72" s="177" t="s">
        <v>151</v>
      </c>
      <c r="J72" s="177"/>
      <c r="K72" s="172"/>
    </row>
    <row r="73" customFormat="false" ht="9.75" hidden="false" customHeight="true" outlineLevel="0" collapsed="false">
      <c r="B73" s="178" t="s">
        <v>154</v>
      </c>
      <c r="C73" s="178"/>
      <c r="D73" s="172"/>
      <c r="E73" s="172"/>
      <c r="F73" s="172"/>
      <c r="G73" s="172"/>
      <c r="H73" s="172"/>
      <c r="I73" s="172"/>
      <c r="J73" s="172"/>
      <c r="K73" s="172"/>
    </row>
    <row r="74" customFormat="false" ht="12" hidden="false" customHeight="true" outlineLevel="0" collapsed="false">
      <c r="B74" s="175" t="s">
        <v>31</v>
      </c>
      <c r="C74" s="176" t="s">
        <v>25</v>
      </c>
      <c r="D74" s="176"/>
      <c r="E74" s="176"/>
      <c r="F74" s="176" t="s">
        <v>32</v>
      </c>
      <c r="G74" s="176"/>
      <c r="H74" s="175" t="s">
        <v>150</v>
      </c>
      <c r="I74" s="177" t="s">
        <v>151</v>
      </c>
      <c r="J74" s="177"/>
      <c r="K74" s="172"/>
    </row>
    <row r="75" customFormat="false" ht="12" hidden="false" customHeight="true" outlineLevel="0" collapsed="false">
      <c r="B75" s="175" t="s">
        <v>31</v>
      </c>
      <c r="C75" s="176" t="s">
        <v>95</v>
      </c>
      <c r="D75" s="176"/>
      <c r="E75" s="176"/>
      <c r="F75" s="176" t="s">
        <v>100</v>
      </c>
      <c r="G75" s="176"/>
      <c r="H75" s="175" t="s">
        <v>152</v>
      </c>
      <c r="I75" s="177" t="s">
        <v>153</v>
      </c>
      <c r="J75" s="177"/>
      <c r="K75" s="172"/>
    </row>
    <row r="76" customFormat="false" ht="9.75" hidden="false" customHeight="true" outlineLevel="0" collapsed="false">
      <c r="B76" s="178" t="s">
        <v>154</v>
      </c>
      <c r="C76" s="178"/>
      <c r="D76" s="172"/>
      <c r="E76" s="172"/>
      <c r="F76" s="172"/>
      <c r="G76" s="172"/>
      <c r="H76" s="172"/>
      <c r="I76" s="172"/>
      <c r="J76" s="172"/>
      <c r="K76" s="172"/>
    </row>
    <row r="77" customFormat="false" ht="12" hidden="false" customHeight="true" outlineLevel="0" collapsed="false">
      <c r="B77" s="175" t="s">
        <v>39</v>
      </c>
      <c r="C77" s="176" t="s">
        <v>25</v>
      </c>
      <c r="D77" s="176"/>
      <c r="E77" s="176"/>
      <c r="F77" s="176" t="s">
        <v>40</v>
      </c>
      <c r="G77" s="176"/>
      <c r="H77" s="175" t="s">
        <v>152</v>
      </c>
      <c r="I77" s="177" t="s">
        <v>153</v>
      </c>
      <c r="J77" s="177"/>
      <c r="K77" s="172"/>
    </row>
    <row r="78" customFormat="false" ht="12" hidden="false" customHeight="true" outlineLevel="0" collapsed="false">
      <c r="B78" s="175" t="s">
        <v>39</v>
      </c>
      <c r="C78" s="176" t="s">
        <v>95</v>
      </c>
      <c r="D78" s="176"/>
      <c r="E78" s="176"/>
      <c r="F78" s="176" t="s">
        <v>96</v>
      </c>
      <c r="G78" s="176"/>
      <c r="H78" s="175" t="s">
        <v>150</v>
      </c>
      <c r="I78" s="177" t="s">
        <v>151</v>
      </c>
      <c r="J78" s="177"/>
      <c r="K78" s="172"/>
    </row>
    <row r="79" customFormat="false" ht="9.75" hidden="false" customHeight="true" outlineLevel="0" collapsed="false">
      <c r="B79" s="178" t="s">
        <v>154</v>
      </c>
      <c r="C79" s="178"/>
      <c r="D79" s="172"/>
      <c r="E79" s="172"/>
      <c r="F79" s="172"/>
      <c r="G79" s="172"/>
      <c r="H79" s="172"/>
      <c r="I79" s="172"/>
      <c r="J79" s="172"/>
      <c r="K79" s="172"/>
    </row>
    <row r="80" customFormat="false" ht="12" hidden="false" customHeight="true" outlineLevel="0" collapsed="false">
      <c r="B80" s="175" t="s">
        <v>57</v>
      </c>
      <c r="C80" s="176" t="s">
        <v>25</v>
      </c>
      <c r="D80" s="176"/>
      <c r="E80" s="176"/>
      <c r="F80" s="176" t="s">
        <v>58</v>
      </c>
      <c r="G80" s="176"/>
      <c r="H80" s="175" t="s">
        <v>150</v>
      </c>
      <c r="I80" s="177" t="s">
        <v>151</v>
      </c>
      <c r="J80" s="177"/>
      <c r="K80" s="172"/>
    </row>
    <row r="81" customFormat="false" ht="12" hidden="false" customHeight="true" outlineLevel="0" collapsed="false">
      <c r="B81" s="175" t="s">
        <v>57</v>
      </c>
      <c r="C81" s="176" t="s">
        <v>95</v>
      </c>
      <c r="D81" s="176"/>
      <c r="E81" s="176"/>
      <c r="F81" s="176" t="s">
        <v>102</v>
      </c>
      <c r="G81" s="176"/>
      <c r="H81" s="175" t="s">
        <v>152</v>
      </c>
      <c r="I81" s="177" t="s">
        <v>153</v>
      </c>
      <c r="J81" s="177"/>
      <c r="K81" s="172"/>
    </row>
    <row r="82" customFormat="false" ht="9.75" hidden="false" customHeight="true" outlineLevel="0" collapsed="false">
      <c r="B82" s="178" t="s">
        <v>154</v>
      </c>
      <c r="C82" s="178"/>
      <c r="D82" s="172"/>
      <c r="E82" s="172"/>
      <c r="F82" s="172"/>
      <c r="G82" s="172"/>
      <c r="H82" s="172"/>
      <c r="I82" s="172"/>
      <c r="J82" s="172"/>
      <c r="K82" s="172"/>
    </row>
    <row r="83" customFormat="false" ht="12" hidden="false" customHeight="true" outlineLevel="0" collapsed="false">
      <c r="B83" s="175" t="s">
        <v>45</v>
      </c>
      <c r="C83" s="176" t="s">
        <v>25</v>
      </c>
      <c r="D83" s="176"/>
      <c r="E83" s="176"/>
      <c r="F83" s="176" t="s">
        <v>46</v>
      </c>
      <c r="G83" s="176"/>
      <c r="H83" s="175" t="s">
        <v>152</v>
      </c>
      <c r="I83" s="177" t="s">
        <v>153</v>
      </c>
      <c r="J83" s="177"/>
      <c r="K83" s="172"/>
    </row>
    <row r="84" customFormat="false" ht="12" hidden="false" customHeight="true" outlineLevel="0" collapsed="false">
      <c r="B84" s="175" t="s">
        <v>45</v>
      </c>
      <c r="C84" s="176" t="s">
        <v>95</v>
      </c>
      <c r="D84" s="176"/>
      <c r="E84" s="176"/>
      <c r="F84" s="176" t="s">
        <v>157</v>
      </c>
      <c r="G84" s="176"/>
      <c r="H84" s="175" t="s">
        <v>150</v>
      </c>
      <c r="I84" s="177" t="s">
        <v>151</v>
      </c>
      <c r="J84" s="177"/>
      <c r="K84" s="172"/>
    </row>
    <row r="85" customFormat="false" ht="9.75" hidden="false" customHeight="true" outlineLevel="0" collapsed="false">
      <c r="B85" s="178" t="s">
        <v>154</v>
      </c>
      <c r="C85" s="178"/>
      <c r="D85" s="172"/>
      <c r="E85" s="172"/>
      <c r="F85" s="172"/>
      <c r="G85" s="172"/>
      <c r="H85" s="172"/>
      <c r="I85" s="172"/>
      <c r="J85" s="172"/>
      <c r="K85" s="172"/>
    </row>
    <row r="86" customFormat="false" ht="12.75" hidden="true" customHeight="true" outlineLevel="0" collapsed="false">
      <c r="B86" s="172"/>
      <c r="C86" s="172"/>
      <c r="D86" s="172"/>
      <c r="E86" s="172"/>
      <c r="F86" s="172"/>
      <c r="G86" s="172"/>
      <c r="H86" s="172"/>
      <c r="I86" s="172"/>
      <c r="J86" s="172"/>
      <c r="K86" s="172"/>
    </row>
    <row r="87" customFormat="false" ht="249" hidden="false" customHeight="true" outlineLevel="0" collapsed="false"/>
    <row r="88" customFormat="false" ht="8.25" hidden="false" customHeight="true" outlineLevel="0" collapsed="false">
      <c r="G88" s="179" t="s">
        <v>158</v>
      </c>
      <c r="H88" s="179"/>
      <c r="I88" s="179"/>
    </row>
    <row r="89" customFormat="false" ht="40.5" hidden="false" customHeight="true" outlineLevel="0" collapsed="false"/>
    <row r="90" customFormat="false" ht="20.25" hidden="false" customHeight="true" outlineLevel="0" collapsed="false">
      <c r="B90" s="167" t="s">
        <v>139</v>
      </c>
      <c r="C90" s="167"/>
      <c r="D90" s="167"/>
      <c r="E90" s="167"/>
      <c r="F90" s="167"/>
      <c r="G90" s="167"/>
      <c r="H90" s="167"/>
      <c r="I90" s="167"/>
      <c r="J90" s="167"/>
      <c r="K90" s="167"/>
    </row>
    <row r="91" customFormat="false" ht="16.5" hidden="false" customHeight="true" outlineLevel="0" collapsed="false">
      <c r="B91" s="168" t="s">
        <v>140</v>
      </c>
      <c r="C91" s="168"/>
      <c r="D91" s="168"/>
      <c r="E91" s="168"/>
      <c r="F91" s="168"/>
      <c r="G91" s="168"/>
      <c r="H91" s="168"/>
      <c r="I91" s="168"/>
      <c r="J91" s="168"/>
      <c r="K91" s="168"/>
    </row>
    <row r="92" customFormat="false" ht="12" hidden="false" customHeight="true" outlineLevel="0" collapsed="false">
      <c r="B92" s="169" t="s">
        <v>141</v>
      </c>
      <c r="C92" s="169"/>
      <c r="D92" s="169"/>
      <c r="E92" s="169"/>
      <c r="F92" s="169"/>
      <c r="G92" s="169"/>
      <c r="H92" s="169"/>
      <c r="I92" s="169"/>
      <c r="J92" s="169"/>
      <c r="K92" s="169"/>
    </row>
    <row r="93" customFormat="false" ht="12" hidden="false" customHeight="true" outlineLevel="0" collapsed="false">
      <c r="B93" s="169" t="s">
        <v>142</v>
      </c>
      <c r="C93" s="169"/>
      <c r="D93" s="169"/>
      <c r="E93" s="169"/>
      <c r="F93" s="169"/>
      <c r="G93" s="169"/>
      <c r="H93" s="169"/>
      <c r="I93" s="169"/>
      <c r="J93" s="169"/>
      <c r="K93" s="169"/>
    </row>
    <row r="94" customFormat="false" ht="10.5" hidden="false" customHeight="true" outlineLevel="0" collapsed="false"/>
    <row r="95" customFormat="false" ht="13.5" hidden="false" customHeight="true" outlineLevel="0" collapsed="false">
      <c r="B95" s="170" t="s">
        <v>143</v>
      </c>
      <c r="C95" s="171" t="s">
        <v>144</v>
      </c>
      <c r="D95" s="171"/>
      <c r="E95" s="171"/>
      <c r="F95" s="171" t="s">
        <v>145</v>
      </c>
      <c r="G95" s="171"/>
      <c r="H95" s="170" t="s">
        <v>146</v>
      </c>
      <c r="I95" s="171" t="s">
        <v>147</v>
      </c>
      <c r="J95" s="171"/>
      <c r="K95" s="172"/>
    </row>
    <row r="96" customFormat="false" ht="12.75" hidden="false" customHeight="true" outlineLevel="0" collapsed="false">
      <c r="B96" s="173" t="s">
        <v>159</v>
      </c>
      <c r="C96" s="174" t="s">
        <v>149</v>
      </c>
      <c r="D96" s="174"/>
      <c r="E96" s="172"/>
      <c r="F96" s="172"/>
      <c r="G96" s="172"/>
      <c r="H96" s="172"/>
      <c r="I96" s="172"/>
      <c r="J96" s="172"/>
      <c r="K96" s="172"/>
    </row>
    <row r="97" customFormat="false" ht="12" hidden="false" customHeight="true" outlineLevel="0" collapsed="false">
      <c r="B97" s="172"/>
      <c r="C97" s="176" t="s">
        <v>160</v>
      </c>
      <c r="D97" s="176"/>
      <c r="E97" s="176"/>
      <c r="F97" s="176" t="s">
        <v>161</v>
      </c>
      <c r="G97" s="176"/>
      <c r="H97" s="175" t="s">
        <v>161</v>
      </c>
      <c r="I97" s="172"/>
      <c r="J97" s="172"/>
      <c r="K97" s="172"/>
    </row>
    <row r="98" customFormat="false" ht="12" hidden="false" customHeight="true" outlineLevel="0" collapsed="false">
      <c r="B98" s="172"/>
      <c r="C98" s="176" t="s">
        <v>160</v>
      </c>
      <c r="D98" s="176"/>
      <c r="E98" s="176"/>
      <c r="F98" s="176" t="s">
        <v>161</v>
      </c>
      <c r="G98" s="176"/>
      <c r="H98" s="175" t="s">
        <v>161</v>
      </c>
      <c r="I98" s="172"/>
      <c r="J98" s="172"/>
      <c r="K98" s="172"/>
    </row>
    <row r="99" customFormat="false" ht="12" hidden="false" customHeight="true" outlineLevel="0" collapsed="false">
      <c r="B99" s="172"/>
      <c r="C99" s="176" t="s">
        <v>160</v>
      </c>
      <c r="D99" s="176"/>
      <c r="E99" s="176"/>
      <c r="F99" s="176" t="s">
        <v>161</v>
      </c>
      <c r="G99" s="176"/>
      <c r="H99" s="175" t="s">
        <v>161</v>
      </c>
      <c r="I99" s="172"/>
      <c r="J99" s="172"/>
      <c r="K99" s="172"/>
    </row>
    <row r="100" customFormat="false" ht="9.75" hidden="false" customHeight="true" outlineLevel="0" collapsed="false">
      <c r="B100" s="178" t="s">
        <v>154</v>
      </c>
      <c r="C100" s="178"/>
      <c r="D100" s="172"/>
      <c r="E100" s="172"/>
      <c r="F100" s="172"/>
      <c r="G100" s="172"/>
      <c r="H100" s="172"/>
      <c r="I100" s="172"/>
      <c r="J100" s="172"/>
      <c r="K100" s="172"/>
    </row>
    <row r="101" customFormat="false" ht="12.75" hidden="true" customHeight="true" outlineLevel="0" collapsed="false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</row>
    <row r="102" customFormat="false" ht="409.5" hidden="false" customHeight="true" outlineLevel="0" collapsed="false"/>
    <row r="103" customFormat="false" ht="8.25" hidden="false" customHeight="true" outlineLevel="0" collapsed="false">
      <c r="G103" s="179" t="s">
        <v>162</v>
      </c>
      <c r="H103" s="179"/>
      <c r="I103" s="179"/>
    </row>
  </sheetData>
  <mergeCells count="188">
    <mergeCell ref="B2:K2"/>
    <mergeCell ref="B3:K3"/>
    <mergeCell ref="B4:K4"/>
    <mergeCell ref="B5:K5"/>
    <mergeCell ref="C7:E7"/>
    <mergeCell ref="F7:G7"/>
    <mergeCell ref="I7:J7"/>
    <mergeCell ref="C8:D8"/>
    <mergeCell ref="C9:E9"/>
    <mergeCell ref="F9:G9"/>
    <mergeCell ref="I9:J9"/>
    <mergeCell ref="C10:E10"/>
    <mergeCell ref="F10:G10"/>
    <mergeCell ref="I10:J10"/>
    <mergeCell ref="B11:C11"/>
    <mergeCell ref="C12:E12"/>
    <mergeCell ref="F12:G12"/>
    <mergeCell ref="I12:J12"/>
    <mergeCell ref="C13:E13"/>
    <mergeCell ref="F13:G13"/>
    <mergeCell ref="I13:J13"/>
    <mergeCell ref="B14:C14"/>
    <mergeCell ref="C15:E15"/>
    <mergeCell ref="F15:G15"/>
    <mergeCell ref="I15:J15"/>
    <mergeCell ref="C16:E16"/>
    <mergeCell ref="F16:G16"/>
    <mergeCell ref="I16:J16"/>
    <mergeCell ref="B17:C17"/>
    <mergeCell ref="C18:E18"/>
    <mergeCell ref="F18:G18"/>
    <mergeCell ref="I18:J18"/>
    <mergeCell ref="C19:E19"/>
    <mergeCell ref="F19:G19"/>
    <mergeCell ref="I19:J19"/>
    <mergeCell ref="B20:C20"/>
    <mergeCell ref="C21:E21"/>
    <mergeCell ref="F21:G21"/>
    <mergeCell ref="I21:J21"/>
    <mergeCell ref="C22:E22"/>
    <mergeCell ref="F22:G22"/>
    <mergeCell ref="I22:J22"/>
    <mergeCell ref="B23:C23"/>
    <mergeCell ref="C24:E24"/>
    <mergeCell ref="F24:G24"/>
    <mergeCell ref="I24:J24"/>
    <mergeCell ref="C25:E25"/>
    <mergeCell ref="F25:G25"/>
    <mergeCell ref="I25:J25"/>
    <mergeCell ref="B26:C26"/>
    <mergeCell ref="C27:E27"/>
    <mergeCell ref="F27:G27"/>
    <mergeCell ref="I27:J27"/>
    <mergeCell ref="C28:E28"/>
    <mergeCell ref="F28:G28"/>
    <mergeCell ref="I28:J28"/>
    <mergeCell ref="B29:C29"/>
    <mergeCell ref="C30:E30"/>
    <mergeCell ref="F30:G30"/>
    <mergeCell ref="I30:J30"/>
    <mergeCell ref="C31:E31"/>
    <mergeCell ref="F31:G31"/>
    <mergeCell ref="I31:J31"/>
    <mergeCell ref="B32:C32"/>
    <mergeCell ref="C33:E33"/>
    <mergeCell ref="F33:G33"/>
    <mergeCell ref="I33:J33"/>
    <mergeCell ref="C34:E34"/>
    <mergeCell ref="F34:G34"/>
    <mergeCell ref="I34:J34"/>
    <mergeCell ref="B35:C35"/>
    <mergeCell ref="C36:E36"/>
    <mergeCell ref="F36:G36"/>
    <mergeCell ref="I36:J36"/>
    <mergeCell ref="C37:E37"/>
    <mergeCell ref="F37:G37"/>
    <mergeCell ref="I37:J37"/>
    <mergeCell ref="B38:C38"/>
    <mergeCell ref="C39:E39"/>
    <mergeCell ref="F39:G39"/>
    <mergeCell ref="I39:J39"/>
    <mergeCell ref="C40:E40"/>
    <mergeCell ref="F40:G40"/>
    <mergeCell ref="I40:J40"/>
    <mergeCell ref="B41:C41"/>
    <mergeCell ref="G44:I44"/>
    <mergeCell ref="B46:K46"/>
    <mergeCell ref="B47:K47"/>
    <mergeCell ref="B48:K48"/>
    <mergeCell ref="B49:K49"/>
    <mergeCell ref="C51:E51"/>
    <mergeCell ref="F51:G51"/>
    <mergeCell ref="I51:J51"/>
    <mergeCell ref="C52:D52"/>
    <mergeCell ref="C53:E53"/>
    <mergeCell ref="F53:G53"/>
    <mergeCell ref="I53:J53"/>
    <mergeCell ref="C54:E54"/>
    <mergeCell ref="F54:G54"/>
    <mergeCell ref="I54:J54"/>
    <mergeCell ref="B55:C55"/>
    <mergeCell ref="C56:E56"/>
    <mergeCell ref="F56:G56"/>
    <mergeCell ref="I56:J56"/>
    <mergeCell ref="C57:E57"/>
    <mergeCell ref="F57:G57"/>
    <mergeCell ref="I57:J57"/>
    <mergeCell ref="B58:C58"/>
    <mergeCell ref="C59:E59"/>
    <mergeCell ref="F59:G59"/>
    <mergeCell ref="I59:J59"/>
    <mergeCell ref="C60:E60"/>
    <mergeCell ref="F60:G60"/>
    <mergeCell ref="I60:J60"/>
    <mergeCell ref="B61:C61"/>
    <mergeCell ref="C62:E62"/>
    <mergeCell ref="F62:G62"/>
    <mergeCell ref="I62:J62"/>
    <mergeCell ref="C63:E63"/>
    <mergeCell ref="F63:G63"/>
    <mergeCell ref="I63:J63"/>
    <mergeCell ref="B64:C64"/>
    <mergeCell ref="C65:E65"/>
    <mergeCell ref="F65:G65"/>
    <mergeCell ref="I65:J65"/>
    <mergeCell ref="C66:E66"/>
    <mergeCell ref="F66:G66"/>
    <mergeCell ref="I66:J66"/>
    <mergeCell ref="B67:C67"/>
    <mergeCell ref="C68:E68"/>
    <mergeCell ref="F68:G68"/>
    <mergeCell ref="I68:J68"/>
    <mergeCell ref="C69:E69"/>
    <mergeCell ref="F69:G69"/>
    <mergeCell ref="I69:J69"/>
    <mergeCell ref="B70:C70"/>
    <mergeCell ref="C71:E71"/>
    <mergeCell ref="F71:G71"/>
    <mergeCell ref="I71:J71"/>
    <mergeCell ref="C72:E72"/>
    <mergeCell ref="F72:G72"/>
    <mergeCell ref="I72:J72"/>
    <mergeCell ref="B73:C73"/>
    <mergeCell ref="C74:E74"/>
    <mergeCell ref="F74:G74"/>
    <mergeCell ref="I74:J74"/>
    <mergeCell ref="C75:E75"/>
    <mergeCell ref="F75:G75"/>
    <mergeCell ref="I75:J75"/>
    <mergeCell ref="B76:C76"/>
    <mergeCell ref="C77:E77"/>
    <mergeCell ref="F77:G77"/>
    <mergeCell ref="I77:J77"/>
    <mergeCell ref="C78:E78"/>
    <mergeCell ref="F78:G78"/>
    <mergeCell ref="I78:J78"/>
    <mergeCell ref="B79:C79"/>
    <mergeCell ref="C80:E80"/>
    <mergeCell ref="F80:G80"/>
    <mergeCell ref="I80:J80"/>
    <mergeCell ref="C81:E81"/>
    <mergeCell ref="F81:G81"/>
    <mergeCell ref="I81:J81"/>
    <mergeCell ref="B82:C82"/>
    <mergeCell ref="C83:E83"/>
    <mergeCell ref="F83:G83"/>
    <mergeCell ref="I83:J83"/>
    <mergeCell ref="C84:E84"/>
    <mergeCell ref="F84:G84"/>
    <mergeCell ref="I84:J84"/>
    <mergeCell ref="B85:C85"/>
    <mergeCell ref="G88:I88"/>
    <mergeCell ref="B90:K90"/>
    <mergeCell ref="B91:K91"/>
    <mergeCell ref="B92:K92"/>
    <mergeCell ref="B93:K93"/>
    <mergeCell ref="C95:E95"/>
    <mergeCell ref="F95:G95"/>
    <mergeCell ref="I95:J95"/>
    <mergeCell ref="C96:D96"/>
    <mergeCell ref="C97:E97"/>
    <mergeCell ref="F97:G97"/>
    <mergeCell ref="C98:E98"/>
    <mergeCell ref="F98:G98"/>
    <mergeCell ref="C99:E99"/>
    <mergeCell ref="F99:G99"/>
    <mergeCell ref="B100:C100"/>
    <mergeCell ref="G103:I103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44" man="true" max="16383" min="0"/>
    <brk id="88" man="true" max="16383" min="0"/>
    <brk id="103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3" activeCellId="0" sqref="L4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66" width="5.57"/>
    <col collapsed="false" customWidth="true" hidden="false" outlineLevel="0" max="2" min="2" style="166" width="10.57"/>
    <col collapsed="false" customWidth="true" hidden="false" outlineLevel="0" max="3" min="3" style="166" width="4.86"/>
    <col collapsed="false" customWidth="true" hidden="false" outlineLevel="0" max="4" min="4" style="166" width="5.71"/>
    <col collapsed="false" customWidth="true" hidden="false" outlineLevel="0" max="5" min="5" style="166" width="4.86"/>
    <col collapsed="false" customWidth="true" hidden="false" outlineLevel="0" max="6" min="6" style="166" width="1.71"/>
    <col collapsed="false" customWidth="true" hidden="false" outlineLevel="0" max="7" min="7" style="166" width="23.29"/>
    <col collapsed="false" customWidth="true" hidden="false" outlineLevel="0" max="8" min="8" style="166" width="18.42"/>
    <col collapsed="false" customWidth="true" hidden="false" outlineLevel="0" max="9" min="9" style="166" width="2.57"/>
    <col collapsed="false" customWidth="true" hidden="false" outlineLevel="0" max="10" min="10" style="166" width="26.16"/>
    <col collapsed="false" customWidth="true" hidden="false" outlineLevel="0" max="11" min="11" style="166" width="1.57"/>
    <col collapsed="false" customWidth="false" hidden="false" outlineLevel="0" max="256" min="12" style="166" width="9.14"/>
    <col collapsed="false" customWidth="true" hidden="false" outlineLevel="0" max="257" min="257" style="166" width="5.57"/>
    <col collapsed="false" customWidth="true" hidden="false" outlineLevel="0" max="258" min="258" style="166" width="10.57"/>
    <col collapsed="false" customWidth="true" hidden="false" outlineLevel="0" max="259" min="259" style="166" width="4.86"/>
    <col collapsed="false" customWidth="true" hidden="false" outlineLevel="0" max="260" min="260" style="166" width="5.71"/>
    <col collapsed="false" customWidth="true" hidden="false" outlineLevel="0" max="261" min="261" style="166" width="4.86"/>
    <col collapsed="false" customWidth="true" hidden="false" outlineLevel="0" max="262" min="262" style="166" width="1.71"/>
    <col collapsed="false" customWidth="true" hidden="false" outlineLevel="0" max="263" min="263" style="166" width="23.29"/>
    <col collapsed="false" customWidth="true" hidden="false" outlineLevel="0" max="264" min="264" style="166" width="18.42"/>
    <col collapsed="false" customWidth="true" hidden="false" outlineLevel="0" max="265" min="265" style="166" width="2.57"/>
    <col collapsed="false" customWidth="true" hidden="false" outlineLevel="0" max="266" min="266" style="166" width="26.16"/>
    <col collapsed="false" customWidth="true" hidden="false" outlineLevel="0" max="267" min="267" style="166" width="1.57"/>
    <col collapsed="false" customWidth="false" hidden="false" outlineLevel="0" max="512" min="268" style="166" width="9.14"/>
    <col collapsed="false" customWidth="true" hidden="false" outlineLevel="0" max="513" min="513" style="166" width="5.57"/>
    <col collapsed="false" customWidth="true" hidden="false" outlineLevel="0" max="514" min="514" style="166" width="10.57"/>
    <col collapsed="false" customWidth="true" hidden="false" outlineLevel="0" max="515" min="515" style="166" width="4.86"/>
    <col collapsed="false" customWidth="true" hidden="false" outlineLevel="0" max="516" min="516" style="166" width="5.71"/>
    <col collapsed="false" customWidth="true" hidden="false" outlineLevel="0" max="517" min="517" style="166" width="4.86"/>
    <col collapsed="false" customWidth="true" hidden="false" outlineLevel="0" max="518" min="518" style="166" width="1.71"/>
    <col collapsed="false" customWidth="true" hidden="false" outlineLevel="0" max="519" min="519" style="166" width="23.29"/>
    <col collapsed="false" customWidth="true" hidden="false" outlineLevel="0" max="520" min="520" style="166" width="18.42"/>
    <col collapsed="false" customWidth="true" hidden="false" outlineLevel="0" max="521" min="521" style="166" width="2.57"/>
    <col collapsed="false" customWidth="true" hidden="false" outlineLevel="0" max="522" min="522" style="166" width="26.16"/>
    <col collapsed="false" customWidth="true" hidden="false" outlineLevel="0" max="523" min="523" style="166" width="1.57"/>
    <col collapsed="false" customWidth="false" hidden="false" outlineLevel="0" max="768" min="524" style="166" width="9.14"/>
    <col collapsed="false" customWidth="true" hidden="false" outlineLevel="0" max="769" min="769" style="166" width="5.57"/>
    <col collapsed="false" customWidth="true" hidden="false" outlineLevel="0" max="770" min="770" style="166" width="10.57"/>
    <col collapsed="false" customWidth="true" hidden="false" outlineLevel="0" max="771" min="771" style="166" width="4.86"/>
    <col collapsed="false" customWidth="true" hidden="false" outlineLevel="0" max="772" min="772" style="166" width="5.71"/>
    <col collapsed="false" customWidth="true" hidden="false" outlineLevel="0" max="773" min="773" style="166" width="4.86"/>
    <col collapsed="false" customWidth="true" hidden="false" outlineLevel="0" max="774" min="774" style="166" width="1.71"/>
    <col collapsed="false" customWidth="true" hidden="false" outlineLevel="0" max="775" min="775" style="166" width="23.29"/>
    <col collapsed="false" customWidth="true" hidden="false" outlineLevel="0" max="776" min="776" style="166" width="18.42"/>
    <col collapsed="false" customWidth="true" hidden="false" outlineLevel="0" max="777" min="777" style="166" width="2.57"/>
    <col collapsed="false" customWidth="true" hidden="false" outlineLevel="0" max="778" min="778" style="166" width="26.16"/>
    <col collapsed="false" customWidth="true" hidden="false" outlineLevel="0" max="779" min="779" style="166" width="1.57"/>
    <col collapsed="false" customWidth="false" hidden="false" outlineLevel="0" max="1024" min="780" style="166" width="9.14"/>
    <col collapsed="false" customWidth="true" hidden="false" outlineLevel="0" max="1025" min="1025" style="166" width="5.57"/>
    <col collapsed="false" customWidth="true" hidden="false" outlineLevel="0" max="1026" min="1026" style="166" width="10.57"/>
    <col collapsed="false" customWidth="true" hidden="false" outlineLevel="0" max="1027" min="1027" style="166" width="4.86"/>
    <col collapsed="false" customWidth="true" hidden="false" outlineLevel="0" max="1028" min="1028" style="166" width="5.71"/>
    <col collapsed="false" customWidth="true" hidden="false" outlineLevel="0" max="1029" min="1029" style="166" width="4.86"/>
    <col collapsed="false" customWidth="true" hidden="false" outlineLevel="0" max="1030" min="1030" style="166" width="1.71"/>
    <col collapsed="false" customWidth="true" hidden="false" outlineLevel="0" max="1031" min="1031" style="166" width="23.29"/>
    <col collapsed="false" customWidth="true" hidden="false" outlineLevel="0" max="1032" min="1032" style="166" width="18.42"/>
    <col collapsed="false" customWidth="true" hidden="false" outlineLevel="0" max="1033" min="1033" style="166" width="2.57"/>
    <col collapsed="false" customWidth="true" hidden="false" outlineLevel="0" max="1034" min="1034" style="166" width="26.16"/>
    <col collapsed="false" customWidth="true" hidden="false" outlineLevel="0" max="1035" min="1035" style="166" width="1.57"/>
    <col collapsed="false" customWidth="false" hidden="false" outlineLevel="0" max="1280" min="1036" style="166" width="9.14"/>
    <col collapsed="false" customWidth="true" hidden="false" outlineLevel="0" max="1281" min="1281" style="166" width="5.57"/>
    <col collapsed="false" customWidth="true" hidden="false" outlineLevel="0" max="1282" min="1282" style="166" width="10.57"/>
    <col collapsed="false" customWidth="true" hidden="false" outlineLevel="0" max="1283" min="1283" style="166" width="4.86"/>
    <col collapsed="false" customWidth="true" hidden="false" outlineLevel="0" max="1284" min="1284" style="166" width="5.71"/>
    <col collapsed="false" customWidth="true" hidden="false" outlineLevel="0" max="1285" min="1285" style="166" width="4.86"/>
    <col collapsed="false" customWidth="true" hidden="false" outlineLevel="0" max="1286" min="1286" style="166" width="1.71"/>
    <col collapsed="false" customWidth="true" hidden="false" outlineLevel="0" max="1287" min="1287" style="166" width="23.29"/>
    <col collapsed="false" customWidth="true" hidden="false" outlineLevel="0" max="1288" min="1288" style="166" width="18.42"/>
    <col collapsed="false" customWidth="true" hidden="false" outlineLevel="0" max="1289" min="1289" style="166" width="2.57"/>
    <col collapsed="false" customWidth="true" hidden="false" outlineLevel="0" max="1290" min="1290" style="166" width="26.16"/>
    <col collapsed="false" customWidth="true" hidden="false" outlineLevel="0" max="1291" min="1291" style="166" width="1.57"/>
    <col collapsed="false" customWidth="false" hidden="false" outlineLevel="0" max="1536" min="1292" style="166" width="9.14"/>
    <col collapsed="false" customWidth="true" hidden="false" outlineLevel="0" max="1537" min="1537" style="166" width="5.57"/>
    <col collapsed="false" customWidth="true" hidden="false" outlineLevel="0" max="1538" min="1538" style="166" width="10.57"/>
    <col collapsed="false" customWidth="true" hidden="false" outlineLevel="0" max="1539" min="1539" style="166" width="4.86"/>
    <col collapsed="false" customWidth="true" hidden="false" outlineLevel="0" max="1540" min="1540" style="166" width="5.71"/>
    <col collapsed="false" customWidth="true" hidden="false" outlineLevel="0" max="1541" min="1541" style="166" width="4.86"/>
    <col collapsed="false" customWidth="true" hidden="false" outlineLevel="0" max="1542" min="1542" style="166" width="1.71"/>
    <col collapsed="false" customWidth="true" hidden="false" outlineLevel="0" max="1543" min="1543" style="166" width="23.29"/>
    <col collapsed="false" customWidth="true" hidden="false" outlineLevel="0" max="1544" min="1544" style="166" width="18.42"/>
    <col collapsed="false" customWidth="true" hidden="false" outlineLevel="0" max="1545" min="1545" style="166" width="2.57"/>
    <col collapsed="false" customWidth="true" hidden="false" outlineLevel="0" max="1546" min="1546" style="166" width="26.16"/>
    <col collapsed="false" customWidth="true" hidden="false" outlineLevel="0" max="1547" min="1547" style="166" width="1.57"/>
    <col collapsed="false" customWidth="false" hidden="false" outlineLevel="0" max="1792" min="1548" style="166" width="9.14"/>
    <col collapsed="false" customWidth="true" hidden="false" outlineLevel="0" max="1793" min="1793" style="166" width="5.57"/>
    <col collapsed="false" customWidth="true" hidden="false" outlineLevel="0" max="1794" min="1794" style="166" width="10.57"/>
    <col collapsed="false" customWidth="true" hidden="false" outlineLevel="0" max="1795" min="1795" style="166" width="4.86"/>
    <col collapsed="false" customWidth="true" hidden="false" outlineLevel="0" max="1796" min="1796" style="166" width="5.71"/>
    <col collapsed="false" customWidth="true" hidden="false" outlineLevel="0" max="1797" min="1797" style="166" width="4.86"/>
    <col collapsed="false" customWidth="true" hidden="false" outlineLevel="0" max="1798" min="1798" style="166" width="1.71"/>
    <col collapsed="false" customWidth="true" hidden="false" outlineLevel="0" max="1799" min="1799" style="166" width="23.29"/>
    <col collapsed="false" customWidth="true" hidden="false" outlineLevel="0" max="1800" min="1800" style="166" width="18.42"/>
    <col collapsed="false" customWidth="true" hidden="false" outlineLevel="0" max="1801" min="1801" style="166" width="2.57"/>
    <col collapsed="false" customWidth="true" hidden="false" outlineLevel="0" max="1802" min="1802" style="166" width="26.16"/>
    <col collapsed="false" customWidth="true" hidden="false" outlineLevel="0" max="1803" min="1803" style="166" width="1.57"/>
    <col collapsed="false" customWidth="false" hidden="false" outlineLevel="0" max="2048" min="1804" style="166" width="9.14"/>
    <col collapsed="false" customWidth="true" hidden="false" outlineLevel="0" max="2049" min="2049" style="166" width="5.57"/>
    <col collapsed="false" customWidth="true" hidden="false" outlineLevel="0" max="2050" min="2050" style="166" width="10.57"/>
    <col collapsed="false" customWidth="true" hidden="false" outlineLevel="0" max="2051" min="2051" style="166" width="4.86"/>
    <col collapsed="false" customWidth="true" hidden="false" outlineLevel="0" max="2052" min="2052" style="166" width="5.71"/>
    <col collapsed="false" customWidth="true" hidden="false" outlineLevel="0" max="2053" min="2053" style="166" width="4.86"/>
    <col collapsed="false" customWidth="true" hidden="false" outlineLevel="0" max="2054" min="2054" style="166" width="1.71"/>
    <col collapsed="false" customWidth="true" hidden="false" outlineLevel="0" max="2055" min="2055" style="166" width="23.29"/>
    <col collapsed="false" customWidth="true" hidden="false" outlineLevel="0" max="2056" min="2056" style="166" width="18.42"/>
    <col collapsed="false" customWidth="true" hidden="false" outlineLevel="0" max="2057" min="2057" style="166" width="2.57"/>
    <col collapsed="false" customWidth="true" hidden="false" outlineLevel="0" max="2058" min="2058" style="166" width="26.16"/>
    <col collapsed="false" customWidth="true" hidden="false" outlineLevel="0" max="2059" min="2059" style="166" width="1.57"/>
    <col collapsed="false" customWidth="false" hidden="false" outlineLevel="0" max="2304" min="2060" style="166" width="9.14"/>
    <col collapsed="false" customWidth="true" hidden="false" outlineLevel="0" max="2305" min="2305" style="166" width="5.57"/>
    <col collapsed="false" customWidth="true" hidden="false" outlineLevel="0" max="2306" min="2306" style="166" width="10.57"/>
    <col collapsed="false" customWidth="true" hidden="false" outlineLevel="0" max="2307" min="2307" style="166" width="4.86"/>
    <col collapsed="false" customWidth="true" hidden="false" outlineLevel="0" max="2308" min="2308" style="166" width="5.71"/>
    <col collapsed="false" customWidth="true" hidden="false" outlineLevel="0" max="2309" min="2309" style="166" width="4.86"/>
    <col collapsed="false" customWidth="true" hidden="false" outlineLevel="0" max="2310" min="2310" style="166" width="1.71"/>
    <col collapsed="false" customWidth="true" hidden="false" outlineLevel="0" max="2311" min="2311" style="166" width="23.29"/>
    <col collapsed="false" customWidth="true" hidden="false" outlineLevel="0" max="2312" min="2312" style="166" width="18.42"/>
    <col collapsed="false" customWidth="true" hidden="false" outlineLevel="0" max="2313" min="2313" style="166" width="2.57"/>
    <col collapsed="false" customWidth="true" hidden="false" outlineLevel="0" max="2314" min="2314" style="166" width="26.16"/>
    <col collapsed="false" customWidth="true" hidden="false" outlineLevel="0" max="2315" min="2315" style="166" width="1.57"/>
    <col collapsed="false" customWidth="false" hidden="false" outlineLevel="0" max="2560" min="2316" style="166" width="9.14"/>
    <col collapsed="false" customWidth="true" hidden="false" outlineLevel="0" max="2561" min="2561" style="166" width="5.57"/>
    <col collapsed="false" customWidth="true" hidden="false" outlineLevel="0" max="2562" min="2562" style="166" width="10.57"/>
    <col collapsed="false" customWidth="true" hidden="false" outlineLevel="0" max="2563" min="2563" style="166" width="4.86"/>
    <col collapsed="false" customWidth="true" hidden="false" outlineLevel="0" max="2564" min="2564" style="166" width="5.71"/>
    <col collapsed="false" customWidth="true" hidden="false" outlineLevel="0" max="2565" min="2565" style="166" width="4.86"/>
    <col collapsed="false" customWidth="true" hidden="false" outlineLevel="0" max="2566" min="2566" style="166" width="1.71"/>
    <col collapsed="false" customWidth="true" hidden="false" outlineLevel="0" max="2567" min="2567" style="166" width="23.29"/>
    <col collapsed="false" customWidth="true" hidden="false" outlineLevel="0" max="2568" min="2568" style="166" width="18.42"/>
    <col collapsed="false" customWidth="true" hidden="false" outlineLevel="0" max="2569" min="2569" style="166" width="2.57"/>
    <col collapsed="false" customWidth="true" hidden="false" outlineLevel="0" max="2570" min="2570" style="166" width="26.16"/>
    <col collapsed="false" customWidth="true" hidden="false" outlineLevel="0" max="2571" min="2571" style="166" width="1.57"/>
    <col collapsed="false" customWidth="false" hidden="false" outlineLevel="0" max="2816" min="2572" style="166" width="9.14"/>
    <col collapsed="false" customWidth="true" hidden="false" outlineLevel="0" max="2817" min="2817" style="166" width="5.57"/>
    <col collapsed="false" customWidth="true" hidden="false" outlineLevel="0" max="2818" min="2818" style="166" width="10.57"/>
    <col collapsed="false" customWidth="true" hidden="false" outlineLevel="0" max="2819" min="2819" style="166" width="4.86"/>
    <col collapsed="false" customWidth="true" hidden="false" outlineLevel="0" max="2820" min="2820" style="166" width="5.71"/>
    <col collapsed="false" customWidth="true" hidden="false" outlineLevel="0" max="2821" min="2821" style="166" width="4.86"/>
    <col collapsed="false" customWidth="true" hidden="false" outlineLevel="0" max="2822" min="2822" style="166" width="1.71"/>
    <col collapsed="false" customWidth="true" hidden="false" outlineLevel="0" max="2823" min="2823" style="166" width="23.29"/>
    <col collapsed="false" customWidth="true" hidden="false" outlineLevel="0" max="2824" min="2824" style="166" width="18.42"/>
    <col collapsed="false" customWidth="true" hidden="false" outlineLevel="0" max="2825" min="2825" style="166" width="2.57"/>
    <col collapsed="false" customWidth="true" hidden="false" outlineLevel="0" max="2826" min="2826" style="166" width="26.16"/>
    <col collapsed="false" customWidth="true" hidden="false" outlineLevel="0" max="2827" min="2827" style="166" width="1.57"/>
    <col collapsed="false" customWidth="false" hidden="false" outlineLevel="0" max="3072" min="2828" style="166" width="9.14"/>
    <col collapsed="false" customWidth="true" hidden="false" outlineLevel="0" max="3073" min="3073" style="166" width="5.57"/>
    <col collapsed="false" customWidth="true" hidden="false" outlineLevel="0" max="3074" min="3074" style="166" width="10.57"/>
    <col collapsed="false" customWidth="true" hidden="false" outlineLevel="0" max="3075" min="3075" style="166" width="4.86"/>
    <col collapsed="false" customWidth="true" hidden="false" outlineLevel="0" max="3076" min="3076" style="166" width="5.71"/>
    <col collapsed="false" customWidth="true" hidden="false" outlineLevel="0" max="3077" min="3077" style="166" width="4.86"/>
    <col collapsed="false" customWidth="true" hidden="false" outlineLevel="0" max="3078" min="3078" style="166" width="1.71"/>
    <col collapsed="false" customWidth="true" hidden="false" outlineLevel="0" max="3079" min="3079" style="166" width="23.29"/>
    <col collapsed="false" customWidth="true" hidden="false" outlineLevel="0" max="3080" min="3080" style="166" width="18.42"/>
    <col collapsed="false" customWidth="true" hidden="false" outlineLevel="0" max="3081" min="3081" style="166" width="2.57"/>
    <col collapsed="false" customWidth="true" hidden="false" outlineLevel="0" max="3082" min="3082" style="166" width="26.16"/>
    <col collapsed="false" customWidth="true" hidden="false" outlineLevel="0" max="3083" min="3083" style="166" width="1.57"/>
    <col collapsed="false" customWidth="false" hidden="false" outlineLevel="0" max="3328" min="3084" style="166" width="9.14"/>
    <col collapsed="false" customWidth="true" hidden="false" outlineLevel="0" max="3329" min="3329" style="166" width="5.57"/>
    <col collapsed="false" customWidth="true" hidden="false" outlineLevel="0" max="3330" min="3330" style="166" width="10.57"/>
    <col collapsed="false" customWidth="true" hidden="false" outlineLevel="0" max="3331" min="3331" style="166" width="4.86"/>
    <col collapsed="false" customWidth="true" hidden="false" outlineLevel="0" max="3332" min="3332" style="166" width="5.71"/>
    <col collapsed="false" customWidth="true" hidden="false" outlineLevel="0" max="3333" min="3333" style="166" width="4.86"/>
    <col collapsed="false" customWidth="true" hidden="false" outlineLevel="0" max="3334" min="3334" style="166" width="1.71"/>
    <col collapsed="false" customWidth="true" hidden="false" outlineLevel="0" max="3335" min="3335" style="166" width="23.29"/>
    <col collapsed="false" customWidth="true" hidden="false" outlineLevel="0" max="3336" min="3336" style="166" width="18.42"/>
    <col collapsed="false" customWidth="true" hidden="false" outlineLevel="0" max="3337" min="3337" style="166" width="2.57"/>
    <col collapsed="false" customWidth="true" hidden="false" outlineLevel="0" max="3338" min="3338" style="166" width="26.16"/>
    <col collapsed="false" customWidth="true" hidden="false" outlineLevel="0" max="3339" min="3339" style="166" width="1.57"/>
    <col collapsed="false" customWidth="false" hidden="false" outlineLevel="0" max="3584" min="3340" style="166" width="9.14"/>
    <col collapsed="false" customWidth="true" hidden="false" outlineLevel="0" max="3585" min="3585" style="166" width="5.57"/>
    <col collapsed="false" customWidth="true" hidden="false" outlineLevel="0" max="3586" min="3586" style="166" width="10.57"/>
    <col collapsed="false" customWidth="true" hidden="false" outlineLevel="0" max="3587" min="3587" style="166" width="4.86"/>
    <col collapsed="false" customWidth="true" hidden="false" outlineLevel="0" max="3588" min="3588" style="166" width="5.71"/>
    <col collapsed="false" customWidth="true" hidden="false" outlineLevel="0" max="3589" min="3589" style="166" width="4.86"/>
    <col collapsed="false" customWidth="true" hidden="false" outlineLevel="0" max="3590" min="3590" style="166" width="1.71"/>
    <col collapsed="false" customWidth="true" hidden="false" outlineLevel="0" max="3591" min="3591" style="166" width="23.29"/>
    <col collapsed="false" customWidth="true" hidden="false" outlineLevel="0" max="3592" min="3592" style="166" width="18.42"/>
    <col collapsed="false" customWidth="true" hidden="false" outlineLevel="0" max="3593" min="3593" style="166" width="2.57"/>
    <col collapsed="false" customWidth="true" hidden="false" outlineLevel="0" max="3594" min="3594" style="166" width="26.16"/>
    <col collapsed="false" customWidth="true" hidden="false" outlineLevel="0" max="3595" min="3595" style="166" width="1.57"/>
    <col collapsed="false" customWidth="false" hidden="false" outlineLevel="0" max="3840" min="3596" style="166" width="9.14"/>
    <col collapsed="false" customWidth="true" hidden="false" outlineLevel="0" max="3841" min="3841" style="166" width="5.57"/>
    <col collapsed="false" customWidth="true" hidden="false" outlineLevel="0" max="3842" min="3842" style="166" width="10.57"/>
    <col collapsed="false" customWidth="true" hidden="false" outlineLevel="0" max="3843" min="3843" style="166" width="4.86"/>
    <col collapsed="false" customWidth="true" hidden="false" outlineLevel="0" max="3844" min="3844" style="166" width="5.71"/>
    <col collapsed="false" customWidth="true" hidden="false" outlineLevel="0" max="3845" min="3845" style="166" width="4.86"/>
    <col collapsed="false" customWidth="true" hidden="false" outlineLevel="0" max="3846" min="3846" style="166" width="1.71"/>
    <col collapsed="false" customWidth="true" hidden="false" outlineLevel="0" max="3847" min="3847" style="166" width="23.29"/>
    <col collapsed="false" customWidth="true" hidden="false" outlineLevel="0" max="3848" min="3848" style="166" width="18.42"/>
    <col collapsed="false" customWidth="true" hidden="false" outlineLevel="0" max="3849" min="3849" style="166" width="2.57"/>
    <col collapsed="false" customWidth="true" hidden="false" outlineLevel="0" max="3850" min="3850" style="166" width="26.16"/>
    <col collapsed="false" customWidth="true" hidden="false" outlineLevel="0" max="3851" min="3851" style="166" width="1.57"/>
    <col collapsed="false" customWidth="false" hidden="false" outlineLevel="0" max="4096" min="3852" style="166" width="9.14"/>
    <col collapsed="false" customWidth="true" hidden="false" outlineLevel="0" max="4097" min="4097" style="166" width="5.57"/>
    <col collapsed="false" customWidth="true" hidden="false" outlineLevel="0" max="4098" min="4098" style="166" width="10.57"/>
    <col collapsed="false" customWidth="true" hidden="false" outlineLevel="0" max="4099" min="4099" style="166" width="4.86"/>
    <col collapsed="false" customWidth="true" hidden="false" outlineLevel="0" max="4100" min="4100" style="166" width="5.71"/>
    <col collapsed="false" customWidth="true" hidden="false" outlineLevel="0" max="4101" min="4101" style="166" width="4.86"/>
    <col collapsed="false" customWidth="true" hidden="false" outlineLevel="0" max="4102" min="4102" style="166" width="1.71"/>
    <col collapsed="false" customWidth="true" hidden="false" outlineLevel="0" max="4103" min="4103" style="166" width="23.29"/>
    <col collapsed="false" customWidth="true" hidden="false" outlineLevel="0" max="4104" min="4104" style="166" width="18.42"/>
    <col collapsed="false" customWidth="true" hidden="false" outlineLevel="0" max="4105" min="4105" style="166" width="2.57"/>
    <col collapsed="false" customWidth="true" hidden="false" outlineLevel="0" max="4106" min="4106" style="166" width="26.16"/>
    <col collapsed="false" customWidth="true" hidden="false" outlineLevel="0" max="4107" min="4107" style="166" width="1.57"/>
    <col collapsed="false" customWidth="false" hidden="false" outlineLevel="0" max="4352" min="4108" style="166" width="9.14"/>
    <col collapsed="false" customWidth="true" hidden="false" outlineLevel="0" max="4353" min="4353" style="166" width="5.57"/>
    <col collapsed="false" customWidth="true" hidden="false" outlineLevel="0" max="4354" min="4354" style="166" width="10.57"/>
    <col collapsed="false" customWidth="true" hidden="false" outlineLevel="0" max="4355" min="4355" style="166" width="4.86"/>
    <col collapsed="false" customWidth="true" hidden="false" outlineLevel="0" max="4356" min="4356" style="166" width="5.71"/>
    <col collapsed="false" customWidth="true" hidden="false" outlineLevel="0" max="4357" min="4357" style="166" width="4.86"/>
    <col collapsed="false" customWidth="true" hidden="false" outlineLevel="0" max="4358" min="4358" style="166" width="1.71"/>
    <col collapsed="false" customWidth="true" hidden="false" outlineLevel="0" max="4359" min="4359" style="166" width="23.29"/>
    <col collapsed="false" customWidth="true" hidden="false" outlineLevel="0" max="4360" min="4360" style="166" width="18.42"/>
    <col collapsed="false" customWidth="true" hidden="false" outlineLevel="0" max="4361" min="4361" style="166" width="2.57"/>
    <col collapsed="false" customWidth="true" hidden="false" outlineLevel="0" max="4362" min="4362" style="166" width="26.16"/>
    <col collapsed="false" customWidth="true" hidden="false" outlineLevel="0" max="4363" min="4363" style="166" width="1.57"/>
    <col collapsed="false" customWidth="false" hidden="false" outlineLevel="0" max="4608" min="4364" style="166" width="9.14"/>
    <col collapsed="false" customWidth="true" hidden="false" outlineLevel="0" max="4609" min="4609" style="166" width="5.57"/>
    <col collapsed="false" customWidth="true" hidden="false" outlineLevel="0" max="4610" min="4610" style="166" width="10.57"/>
    <col collapsed="false" customWidth="true" hidden="false" outlineLevel="0" max="4611" min="4611" style="166" width="4.86"/>
    <col collapsed="false" customWidth="true" hidden="false" outlineLevel="0" max="4612" min="4612" style="166" width="5.71"/>
    <col collapsed="false" customWidth="true" hidden="false" outlineLevel="0" max="4613" min="4613" style="166" width="4.86"/>
    <col collapsed="false" customWidth="true" hidden="false" outlineLevel="0" max="4614" min="4614" style="166" width="1.71"/>
    <col collapsed="false" customWidth="true" hidden="false" outlineLevel="0" max="4615" min="4615" style="166" width="23.29"/>
    <col collapsed="false" customWidth="true" hidden="false" outlineLevel="0" max="4616" min="4616" style="166" width="18.42"/>
    <col collapsed="false" customWidth="true" hidden="false" outlineLevel="0" max="4617" min="4617" style="166" width="2.57"/>
    <col collapsed="false" customWidth="true" hidden="false" outlineLevel="0" max="4618" min="4618" style="166" width="26.16"/>
    <col collapsed="false" customWidth="true" hidden="false" outlineLevel="0" max="4619" min="4619" style="166" width="1.57"/>
    <col collapsed="false" customWidth="false" hidden="false" outlineLevel="0" max="4864" min="4620" style="166" width="9.14"/>
    <col collapsed="false" customWidth="true" hidden="false" outlineLevel="0" max="4865" min="4865" style="166" width="5.57"/>
    <col collapsed="false" customWidth="true" hidden="false" outlineLevel="0" max="4866" min="4866" style="166" width="10.57"/>
    <col collapsed="false" customWidth="true" hidden="false" outlineLevel="0" max="4867" min="4867" style="166" width="4.86"/>
    <col collapsed="false" customWidth="true" hidden="false" outlineLevel="0" max="4868" min="4868" style="166" width="5.71"/>
    <col collapsed="false" customWidth="true" hidden="false" outlineLevel="0" max="4869" min="4869" style="166" width="4.86"/>
    <col collapsed="false" customWidth="true" hidden="false" outlineLevel="0" max="4870" min="4870" style="166" width="1.71"/>
    <col collapsed="false" customWidth="true" hidden="false" outlineLevel="0" max="4871" min="4871" style="166" width="23.29"/>
    <col collapsed="false" customWidth="true" hidden="false" outlineLevel="0" max="4872" min="4872" style="166" width="18.42"/>
    <col collapsed="false" customWidth="true" hidden="false" outlineLevel="0" max="4873" min="4873" style="166" width="2.57"/>
    <col collapsed="false" customWidth="true" hidden="false" outlineLevel="0" max="4874" min="4874" style="166" width="26.16"/>
    <col collapsed="false" customWidth="true" hidden="false" outlineLevel="0" max="4875" min="4875" style="166" width="1.57"/>
    <col collapsed="false" customWidth="false" hidden="false" outlineLevel="0" max="5120" min="4876" style="166" width="9.14"/>
    <col collapsed="false" customWidth="true" hidden="false" outlineLevel="0" max="5121" min="5121" style="166" width="5.57"/>
    <col collapsed="false" customWidth="true" hidden="false" outlineLevel="0" max="5122" min="5122" style="166" width="10.57"/>
    <col collapsed="false" customWidth="true" hidden="false" outlineLevel="0" max="5123" min="5123" style="166" width="4.86"/>
    <col collapsed="false" customWidth="true" hidden="false" outlineLevel="0" max="5124" min="5124" style="166" width="5.71"/>
    <col collapsed="false" customWidth="true" hidden="false" outlineLevel="0" max="5125" min="5125" style="166" width="4.86"/>
    <col collapsed="false" customWidth="true" hidden="false" outlineLevel="0" max="5126" min="5126" style="166" width="1.71"/>
    <col collapsed="false" customWidth="true" hidden="false" outlineLevel="0" max="5127" min="5127" style="166" width="23.29"/>
    <col collapsed="false" customWidth="true" hidden="false" outlineLevel="0" max="5128" min="5128" style="166" width="18.42"/>
    <col collapsed="false" customWidth="true" hidden="false" outlineLevel="0" max="5129" min="5129" style="166" width="2.57"/>
    <col collapsed="false" customWidth="true" hidden="false" outlineLevel="0" max="5130" min="5130" style="166" width="26.16"/>
    <col collapsed="false" customWidth="true" hidden="false" outlineLevel="0" max="5131" min="5131" style="166" width="1.57"/>
    <col collapsed="false" customWidth="false" hidden="false" outlineLevel="0" max="5376" min="5132" style="166" width="9.14"/>
    <col collapsed="false" customWidth="true" hidden="false" outlineLevel="0" max="5377" min="5377" style="166" width="5.57"/>
    <col collapsed="false" customWidth="true" hidden="false" outlineLevel="0" max="5378" min="5378" style="166" width="10.57"/>
    <col collapsed="false" customWidth="true" hidden="false" outlineLevel="0" max="5379" min="5379" style="166" width="4.86"/>
    <col collapsed="false" customWidth="true" hidden="false" outlineLevel="0" max="5380" min="5380" style="166" width="5.71"/>
    <col collapsed="false" customWidth="true" hidden="false" outlineLevel="0" max="5381" min="5381" style="166" width="4.86"/>
    <col collapsed="false" customWidth="true" hidden="false" outlineLevel="0" max="5382" min="5382" style="166" width="1.71"/>
    <col collapsed="false" customWidth="true" hidden="false" outlineLevel="0" max="5383" min="5383" style="166" width="23.29"/>
    <col collapsed="false" customWidth="true" hidden="false" outlineLevel="0" max="5384" min="5384" style="166" width="18.42"/>
    <col collapsed="false" customWidth="true" hidden="false" outlineLevel="0" max="5385" min="5385" style="166" width="2.57"/>
    <col collapsed="false" customWidth="true" hidden="false" outlineLevel="0" max="5386" min="5386" style="166" width="26.16"/>
    <col collapsed="false" customWidth="true" hidden="false" outlineLevel="0" max="5387" min="5387" style="166" width="1.57"/>
    <col collapsed="false" customWidth="false" hidden="false" outlineLevel="0" max="5632" min="5388" style="166" width="9.14"/>
    <col collapsed="false" customWidth="true" hidden="false" outlineLevel="0" max="5633" min="5633" style="166" width="5.57"/>
    <col collapsed="false" customWidth="true" hidden="false" outlineLevel="0" max="5634" min="5634" style="166" width="10.57"/>
    <col collapsed="false" customWidth="true" hidden="false" outlineLevel="0" max="5635" min="5635" style="166" width="4.86"/>
    <col collapsed="false" customWidth="true" hidden="false" outlineLevel="0" max="5636" min="5636" style="166" width="5.71"/>
    <col collapsed="false" customWidth="true" hidden="false" outlineLevel="0" max="5637" min="5637" style="166" width="4.86"/>
    <col collapsed="false" customWidth="true" hidden="false" outlineLevel="0" max="5638" min="5638" style="166" width="1.71"/>
    <col collapsed="false" customWidth="true" hidden="false" outlineLevel="0" max="5639" min="5639" style="166" width="23.29"/>
    <col collapsed="false" customWidth="true" hidden="false" outlineLevel="0" max="5640" min="5640" style="166" width="18.42"/>
    <col collapsed="false" customWidth="true" hidden="false" outlineLevel="0" max="5641" min="5641" style="166" width="2.57"/>
    <col collapsed="false" customWidth="true" hidden="false" outlineLevel="0" max="5642" min="5642" style="166" width="26.16"/>
    <col collapsed="false" customWidth="true" hidden="false" outlineLevel="0" max="5643" min="5643" style="166" width="1.57"/>
    <col collapsed="false" customWidth="false" hidden="false" outlineLevel="0" max="5888" min="5644" style="166" width="9.14"/>
    <col collapsed="false" customWidth="true" hidden="false" outlineLevel="0" max="5889" min="5889" style="166" width="5.57"/>
    <col collapsed="false" customWidth="true" hidden="false" outlineLevel="0" max="5890" min="5890" style="166" width="10.57"/>
    <col collapsed="false" customWidth="true" hidden="false" outlineLevel="0" max="5891" min="5891" style="166" width="4.86"/>
    <col collapsed="false" customWidth="true" hidden="false" outlineLevel="0" max="5892" min="5892" style="166" width="5.71"/>
    <col collapsed="false" customWidth="true" hidden="false" outlineLevel="0" max="5893" min="5893" style="166" width="4.86"/>
    <col collapsed="false" customWidth="true" hidden="false" outlineLevel="0" max="5894" min="5894" style="166" width="1.71"/>
    <col collapsed="false" customWidth="true" hidden="false" outlineLevel="0" max="5895" min="5895" style="166" width="23.29"/>
    <col collapsed="false" customWidth="true" hidden="false" outlineLevel="0" max="5896" min="5896" style="166" width="18.42"/>
    <col collapsed="false" customWidth="true" hidden="false" outlineLevel="0" max="5897" min="5897" style="166" width="2.57"/>
    <col collapsed="false" customWidth="true" hidden="false" outlineLevel="0" max="5898" min="5898" style="166" width="26.16"/>
    <col collapsed="false" customWidth="true" hidden="false" outlineLevel="0" max="5899" min="5899" style="166" width="1.57"/>
    <col collapsed="false" customWidth="false" hidden="false" outlineLevel="0" max="6144" min="5900" style="166" width="9.14"/>
    <col collapsed="false" customWidth="true" hidden="false" outlineLevel="0" max="6145" min="6145" style="166" width="5.57"/>
    <col collapsed="false" customWidth="true" hidden="false" outlineLevel="0" max="6146" min="6146" style="166" width="10.57"/>
    <col collapsed="false" customWidth="true" hidden="false" outlineLevel="0" max="6147" min="6147" style="166" width="4.86"/>
    <col collapsed="false" customWidth="true" hidden="false" outlineLevel="0" max="6148" min="6148" style="166" width="5.71"/>
    <col collapsed="false" customWidth="true" hidden="false" outlineLevel="0" max="6149" min="6149" style="166" width="4.86"/>
    <col collapsed="false" customWidth="true" hidden="false" outlineLevel="0" max="6150" min="6150" style="166" width="1.71"/>
    <col collapsed="false" customWidth="true" hidden="false" outlineLevel="0" max="6151" min="6151" style="166" width="23.29"/>
    <col collapsed="false" customWidth="true" hidden="false" outlineLevel="0" max="6152" min="6152" style="166" width="18.42"/>
    <col collapsed="false" customWidth="true" hidden="false" outlineLevel="0" max="6153" min="6153" style="166" width="2.57"/>
    <col collapsed="false" customWidth="true" hidden="false" outlineLevel="0" max="6154" min="6154" style="166" width="26.16"/>
    <col collapsed="false" customWidth="true" hidden="false" outlineLevel="0" max="6155" min="6155" style="166" width="1.57"/>
    <col collapsed="false" customWidth="false" hidden="false" outlineLevel="0" max="6400" min="6156" style="166" width="9.14"/>
    <col collapsed="false" customWidth="true" hidden="false" outlineLevel="0" max="6401" min="6401" style="166" width="5.57"/>
    <col collapsed="false" customWidth="true" hidden="false" outlineLevel="0" max="6402" min="6402" style="166" width="10.57"/>
    <col collapsed="false" customWidth="true" hidden="false" outlineLevel="0" max="6403" min="6403" style="166" width="4.86"/>
    <col collapsed="false" customWidth="true" hidden="false" outlineLevel="0" max="6404" min="6404" style="166" width="5.71"/>
    <col collapsed="false" customWidth="true" hidden="false" outlineLevel="0" max="6405" min="6405" style="166" width="4.86"/>
    <col collapsed="false" customWidth="true" hidden="false" outlineLevel="0" max="6406" min="6406" style="166" width="1.71"/>
    <col collapsed="false" customWidth="true" hidden="false" outlineLevel="0" max="6407" min="6407" style="166" width="23.29"/>
    <col collapsed="false" customWidth="true" hidden="false" outlineLevel="0" max="6408" min="6408" style="166" width="18.42"/>
    <col collapsed="false" customWidth="true" hidden="false" outlineLevel="0" max="6409" min="6409" style="166" width="2.57"/>
    <col collapsed="false" customWidth="true" hidden="false" outlineLevel="0" max="6410" min="6410" style="166" width="26.16"/>
    <col collapsed="false" customWidth="true" hidden="false" outlineLevel="0" max="6411" min="6411" style="166" width="1.57"/>
    <col collapsed="false" customWidth="false" hidden="false" outlineLevel="0" max="6656" min="6412" style="166" width="9.14"/>
    <col collapsed="false" customWidth="true" hidden="false" outlineLevel="0" max="6657" min="6657" style="166" width="5.57"/>
    <col collapsed="false" customWidth="true" hidden="false" outlineLevel="0" max="6658" min="6658" style="166" width="10.57"/>
    <col collapsed="false" customWidth="true" hidden="false" outlineLevel="0" max="6659" min="6659" style="166" width="4.86"/>
    <col collapsed="false" customWidth="true" hidden="false" outlineLevel="0" max="6660" min="6660" style="166" width="5.71"/>
    <col collapsed="false" customWidth="true" hidden="false" outlineLevel="0" max="6661" min="6661" style="166" width="4.86"/>
    <col collapsed="false" customWidth="true" hidden="false" outlineLevel="0" max="6662" min="6662" style="166" width="1.71"/>
    <col collapsed="false" customWidth="true" hidden="false" outlineLevel="0" max="6663" min="6663" style="166" width="23.29"/>
    <col collapsed="false" customWidth="true" hidden="false" outlineLevel="0" max="6664" min="6664" style="166" width="18.42"/>
    <col collapsed="false" customWidth="true" hidden="false" outlineLevel="0" max="6665" min="6665" style="166" width="2.57"/>
    <col collapsed="false" customWidth="true" hidden="false" outlineLevel="0" max="6666" min="6666" style="166" width="26.16"/>
    <col collapsed="false" customWidth="true" hidden="false" outlineLevel="0" max="6667" min="6667" style="166" width="1.57"/>
    <col collapsed="false" customWidth="false" hidden="false" outlineLevel="0" max="6912" min="6668" style="166" width="9.14"/>
    <col collapsed="false" customWidth="true" hidden="false" outlineLevel="0" max="6913" min="6913" style="166" width="5.57"/>
    <col collapsed="false" customWidth="true" hidden="false" outlineLevel="0" max="6914" min="6914" style="166" width="10.57"/>
    <col collapsed="false" customWidth="true" hidden="false" outlineLevel="0" max="6915" min="6915" style="166" width="4.86"/>
    <col collapsed="false" customWidth="true" hidden="false" outlineLevel="0" max="6916" min="6916" style="166" width="5.71"/>
    <col collapsed="false" customWidth="true" hidden="false" outlineLevel="0" max="6917" min="6917" style="166" width="4.86"/>
    <col collapsed="false" customWidth="true" hidden="false" outlineLevel="0" max="6918" min="6918" style="166" width="1.71"/>
    <col collapsed="false" customWidth="true" hidden="false" outlineLevel="0" max="6919" min="6919" style="166" width="23.29"/>
    <col collapsed="false" customWidth="true" hidden="false" outlineLevel="0" max="6920" min="6920" style="166" width="18.42"/>
    <col collapsed="false" customWidth="true" hidden="false" outlineLevel="0" max="6921" min="6921" style="166" width="2.57"/>
    <col collapsed="false" customWidth="true" hidden="false" outlineLevel="0" max="6922" min="6922" style="166" width="26.16"/>
    <col collapsed="false" customWidth="true" hidden="false" outlineLevel="0" max="6923" min="6923" style="166" width="1.57"/>
    <col collapsed="false" customWidth="false" hidden="false" outlineLevel="0" max="7168" min="6924" style="166" width="9.14"/>
    <col collapsed="false" customWidth="true" hidden="false" outlineLevel="0" max="7169" min="7169" style="166" width="5.57"/>
    <col collapsed="false" customWidth="true" hidden="false" outlineLevel="0" max="7170" min="7170" style="166" width="10.57"/>
    <col collapsed="false" customWidth="true" hidden="false" outlineLevel="0" max="7171" min="7171" style="166" width="4.86"/>
    <col collapsed="false" customWidth="true" hidden="false" outlineLevel="0" max="7172" min="7172" style="166" width="5.71"/>
    <col collapsed="false" customWidth="true" hidden="false" outlineLevel="0" max="7173" min="7173" style="166" width="4.86"/>
    <col collapsed="false" customWidth="true" hidden="false" outlineLevel="0" max="7174" min="7174" style="166" width="1.71"/>
    <col collapsed="false" customWidth="true" hidden="false" outlineLevel="0" max="7175" min="7175" style="166" width="23.29"/>
    <col collapsed="false" customWidth="true" hidden="false" outlineLevel="0" max="7176" min="7176" style="166" width="18.42"/>
    <col collapsed="false" customWidth="true" hidden="false" outlineLevel="0" max="7177" min="7177" style="166" width="2.57"/>
    <col collapsed="false" customWidth="true" hidden="false" outlineLevel="0" max="7178" min="7178" style="166" width="26.16"/>
    <col collapsed="false" customWidth="true" hidden="false" outlineLevel="0" max="7179" min="7179" style="166" width="1.57"/>
    <col collapsed="false" customWidth="false" hidden="false" outlineLevel="0" max="7424" min="7180" style="166" width="9.14"/>
    <col collapsed="false" customWidth="true" hidden="false" outlineLevel="0" max="7425" min="7425" style="166" width="5.57"/>
    <col collapsed="false" customWidth="true" hidden="false" outlineLevel="0" max="7426" min="7426" style="166" width="10.57"/>
    <col collapsed="false" customWidth="true" hidden="false" outlineLevel="0" max="7427" min="7427" style="166" width="4.86"/>
    <col collapsed="false" customWidth="true" hidden="false" outlineLevel="0" max="7428" min="7428" style="166" width="5.71"/>
    <col collapsed="false" customWidth="true" hidden="false" outlineLevel="0" max="7429" min="7429" style="166" width="4.86"/>
    <col collapsed="false" customWidth="true" hidden="false" outlineLevel="0" max="7430" min="7430" style="166" width="1.71"/>
    <col collapsed="false" customWidth="true" hidden="false" outlineLevel="0" max="7431" min="7431" style="166" width="23.29"/>
    <col collapsed="false" customWidth="true" hidden="false" outlineLevel="0" max="7432" min="7432" style="166" width="18.42"/>
    <col collapsed="false" customWidth="true" hidden="false" outlineLevel="0" max="7433" min="7433" style="166" width="2.57"/>
    <col collapsed="false" customWidth="true" hidden="false" outlineLevel="0" max="7434" min="7434" style="166" width="26.16"/>
    <col collapsed="false" customWidth="true" hidden="false" outlineLevel="0" max="7435" min="7435" style="166" width="1.57"/>
    <col collapsed="false" customWidth="false" hidden="false" outlineLevel="0" max="7680" min="7436" style="166" width="9.14"/>
    <col collapsed="false" customWidth="true" hidden="false" outlineLevel="0" max="7681" min="7681" style="166" width="5.57"/>
    <col collapsed="false" customWidth="true" hidden="false" outlineLevel="0" max="7682" min="7682" style="166" width="10.57"/>
    <col collapsed="false" customWidth="true" hidden="false" outlineLevel="0" max="7683" min="7683" style="166" width="4.86"/>
    <col collapsed="false" customWidth="true" hidden="false" outlineLevel="0" max="7684" min="7684" style="166" width="5.71"/>
    <col collapsed="false" customWidth="true" hidden="false" outlineLevel="0" max="7685" min="7685" style="166" width="4.86"/>
    <col collapsed="false" customWidth="true" hidden="false" outlineLevel="0" max="7686" min="7686" style="166" width="1.71"/>
    <col collapsed="false" customWidth="true" hidden="false" outlineLevel="0" max="7687" min="7687" style="166" width="23.29"/>
    <col collapsed="false" customWidth="true" hidden="false" outlineLevel="0" max="7688" min="7688" style="166" width="18.42"/>
    <col collapsed="false" customWidth="true" hidden="false" outlineLevel="0" max="7689" min="7689" style="166" width="2.57"/>
    <col collapsed="false" customWidth="true" hidden="false" outlineLevel="0" max="7690" min="7690" style="166" width="26.16"/>
    <col collapsed="false" customWidth="true" hidden="false" outlineLevel="0" max="7691" min="7691" style="166" width="1.57"/>
    <col collapsed="false" customWidth="false" hidden="false" outlineLevel="0" max="7936" min="7692" style="166" width="9.14"/>
    <col collapsed="false" customWidth="true" hidden="false" outlineLevel="0" max="7937" min="7937" style="166" width="5.57"/>
    <col collapsed="false" customWidth="true" hidden="false" outlineLevel="0" max="7938" min="7938" style="166" width="10.57"/>
    <col collapsed="false" customWidth="true" hidden="false" outlineLevel="0" max="7939" min="7939" style="166" width="4.86"/>
    <col collapsed="false" customWidth="true" hidden="false" outlineLevel="0" max="7940" min="7940" style="166" width="5.71"/>
    <col collapsed="false" customWidth="true" hidden="false" outlineLevel="0" max="7941" min="7941" style="166" width="4.86"/>
    <col collapsed="false" customWidth="true" hidden="false" outlineLevel="0" max="7942" min="7942" style="166" width="1.71"/>
    <col collapsed="false" customWidth="true" hidden="false" outlineLevel="0" max="7943" min="7943" style="166" width="23.29"/>
    <col collapsed="false" customWidth="true" hidden="false" outlineLevel="0" max="7944" min="7944" style="166" width="18.42"/>
    <col collapsed="false" customWidth="true" hidden="false" outlineLevel="0" max="7945" min="7945" style="166" width="2.57"/>
    <col collapsed="false" customWidth="true" hidden="false" outlineLevel="0" max="7946" min="7946" style="166" width="26.16"/>
    <col collapsed="false" customWidth="true" hidden="false" outlineLevel="0" max="7947" min="7947" style="166" width="1.57"/>
    <col collapsed="false" customWidth="false" hidden="false" outlineLevel="0" max="8192" min="7948" style="166" width="9.14"/>
    <col collapsed="false" customWidth="true" hidden="false" outlineLevel="0" max="8193" min="8193" style="166" width="5.57"/>
    <col collapsed="false" customWidth="true" hidden="false" outlineLevel="0" max="8194" min="8194" style="166" width="10.57"/>
    <col collapsed="false" customWidth="true" hidden="false" outlineLevel="0" max="8195" min="8195" style="166" width="4.86"/>
    <col collapsed="false" customWidth="true" hidden="false" outlineLevel="0" max="8196" min="8196" style="166" width="5.71"/>
    <col collapsed="false" customWidth="true" hidden="false" outlineLevel="0" max="8197" min="8197" style="166" width="4.86"/>
    <col collapsed="false" customWidth="true" hidden="false" outlineLevel="0" max="8198" min="8198" style="166" width="1.71"/>
    <col collapsed="false" customWidth="true" hidden="false" outlineLevel="0" max="8199" min="8199" style="166" width="23.29"/>
    <col collapsed="false" customWidth="true" hidden="false" outlineLevel="0" max="8200" min="8200" style="166" width="18.42"/>
    <col collapsed="false" customWidth="true" hidden="false" outlineLevel="0" max="8201" min="8201" style="166" width="2.57"/>
    <col collapsed="false" customWidth="true" hidden="false" outlineLevel="0" max="8202" min="8202" style="166" width="26.16"/>
    <col collapsed="false" customWidth="true" hidden="false" outlineLevel="0" max="8203" min="8203" style="166" width="1.57"/>
    <col collapsed="false" customWidth="false" hidden="false" outlineLevel="0" max="8448" min="8204" style="166" width="9.14"/>
    <col collapsed="false" customWidth="true" hidden="false" outlineLevel="0" max="8449" min="8449" style="166" width="5.57"/>
    <col collapsed="false" customWidth="true" hidden="false" outlineLevel="0" max="8450" min="8450" style="166" width="10.57"/>
    <col collapsed="false" customWidth="true" hidden="false" outlineLevel="0" max="8451" min="8451" style="166" width="4.86"/>
    <col collapsed="false" customWidth="true" hidden="false" outlineLevel="0" max="8452" min="8452" style="166" width="5.71"/>
    <col collapsed="false" customWidth="true" hidden="false" outlineLevel="0" max="8453" min="8453" style="166" width="4.86"/>
    <col collapsed="false" customWidth="true" hidden="false" outlineLevel="0" max="8454" min="8454" style="166" width="1.71"/>
    <col collapsed="false" customWidth="true" hidden="false" outlineLevel="0" max="8455" min="8455" style="166" width="23.29"/>
    <col collapsed="false" customWidth="true" hidden="false" outlineLevel="0" max="8456" min="8456" style="166" width="18.42"/>
    <col collapsed="false" customWidth="true" hidden="false" outlineLevel="0" max="8457" min="8457" style="166" width="2.57"/>
    <col collapsed="false" customWidth="true" hidden="false" outlineLevel="0" max="8458" min="8458" style="166" width="26.16"/>
    <col collapsed="false" customWidth="true" hidden="false" outlineLevel="0" max="8459" min="8459" style="166" width="1.57"/>
    <col collapsed="false" customWidth="false" hidden="false" outlineLevel="0" max="8704" min="8460" style="166" width="9.14"/>
    <col collapsed="false" customWidth="true" hidden="false" outlineLevel="0" max="8705" min="8705" style="166" width="5.57"/>
    <col collapsed="false" customWidth="true" hidden="false" outlineLevel="0" max="8706" min="8706" style="166" width="10.57"/>
    <col collapsed="false" customWidth="true" hidden="false" outlineLevel="0" max="8707" min="8707" style="166" width="4.86"/>
    <col collapsed="false" customWidth="true" hidden="false" outlineLevel="0" max="8708" min="8708" style="166" width="5.71"/>
    <col collapsed="false" customWidth="true" hidden="false" outlineLevel="0" max="8709" min="8709" style="166" width="4.86"/>
    <col collapsed="false" customWidth="true" hidden="false" outlineLevel="0" max="8710" min="8710" style="166" width="1.71"/>
    <col collapsed="false" customWidth="true" hidden="false" outlineLevel="0" max="8711" min="8711" style="166" width="23.29"/>
    <col collapsed="false" customWidth="true" hidden="false" outlineLevel="0" max="8712" min="8712" style="166" width="18.42"/>
    <col collapsed="false" customWidth="true" hidden="false" outlineLevel="0" max="8713" min="8713" style="166" width="2.57"/>
    <col collapsed="false" customWidth="true" hidden="false" outlineLevel="0" max="8714" min="8714" style="166" width="26.16"/>
    <col collapsed="false" customWidth="true" hidden="false" outlineLevel="0" max="8715" min="8715" style="166" width="1.57"/>
    <col collapsed="false" customWidth="false" hidden="false" outlineLevel="0" max="8960" min="8716" style="166" width="9.14"/>
    <col collapsed="false" customWidth="true" hidden="false" outlineLevel="0" max="8961" min="8961" style="166" width="5.57"/>
    <col collapsed="false" customWidth="true" hidden="false" outlineLevel="0" max="8962" min="8962" style="166" width="10.57"/>
    <col collapsed="false" customWidth="true" hidden="false" outlineLevel="0" max="8963" min="8963" style="166" width="4.86"/>
    <col collapsed="false" customWidth="true" hidden="false" outlineLevel="0" max="8964" min="8964" style="166" width="5.71"/>
    <col collapsed="false" customWidth="true" hidden="false" outlineLevel="0" max="8965" min="8965" style="166" width="4.86"/>
    <col collapsed="false" customWidth="true" hidden="false" outlineLevel="0" max="8966" min="8966" style="166" width="1.71"/>
    <col collapsed="false" customWidth="true" hidden="false" outlineLevel="0" max="8967" min="8967" style="166" width="23.29"/>
    <col collapsed="false" customWidth="true" hidden="false" outlineLevel="0" max="8968" min="8968" style="166" width="18.42"/>
    <col collapsed="false" customWidth="true" hidden="false" outlineLevel="0" max="8969" min="8969" style="166" width="2.57"/>
    <col collapsed="false" customWidth="true" hidden="false" outlineLevel="0" max="8970" min="8970" style="166" width="26.16"/>
    <col collapsed="false" customWidth="true" hidden="false" outlineLevel="0" max="8971" min="8971" style="166" width="1.57"/>
    <col collapsed="false" customWidth="false" hidden="false" outlineLevel="0" max="9216" min="8972" style="166" width="9.14"/>
    <col collapsed="false" customWidth="true" hidden="false" outlineLevel="0" max="9217" min="9217" style="166" width="5.57"/>
    <col collapsed="false" customWidth="true" hidden="false" outlineLevel="0" max="9218" min="9218" style="166" width="10.57"/>
    <col collapsed="false" customWidth="true" hidden="false" outlineLevel="0" max="9219" min="9219" style="166" width="4.86"/>
    <col collapsed="false" customWidth="true" hidden="false" outlineLevel="0" max="9220" min="9220" style="166" width="5.71"/>
    <col collapsed="false" customWidth="true" hidden="false" outlineLevel="0" max="9221" min="9221" style="166" width="4.86"/>
    <col collapsed="false" customWidth="true" hidden="false" outlineLevel="0" max="9222" min="9222" style="166" width="1.71"/>
    <col collapsed="false" customWidth="true" hidden="false" outlineLevel="0" max="9223" min="9223" style="166" width="23.29"/>
    <col collapsed="false" customWidth="true" hidden="false" outlineLevel="0" max="9224" min="9224" style="166" width="18.42"/>
    <col collapsed="false" customWidth="true" hidden="false" outlineLevel="0" max="9225" min="9225" style="166" width="2.57"/>
    <col collapsed="false" customWidth="true" hidden="false" outlineLevel="0" max="9226" min="9226" style="166" width="26.16"/>
    <col collapsed="false" customWidth="true" hidden="false" outlineLevel="0" max="9227" min="9227" style="166" width="1.57"/>
    <col collapsed="false" customWidth="false" hidden="false" outlineLevel="0" max="9472" min="9228" style="166" width="9.14"/>
    <col collapsed="false" customWidth="true" hidden="false" outlineLevel="0" max="9473" min="9473" style="166" width="5.57"/>
    <col collapsed="false" customWidth="true" hidden="false" outlineLevel="0" max="9474" min="9474" style="166" width="10.57"/>
    <col collapsed="false" customWidth="true" hidden="false" outlineLevel="0" max="9475" min="9475" style="166" width="4.86"/>
    <col collapsed="false" customWidth="true" hidden="false" outlineLevel="0" max="9476" min="9476" style="166" width="5.71"/>
    <col collapsed="false" customWidth="true" hidden="false" outlineLevel="0" max="9477" min="9477" style="166" width="4.86"/>
    <col collapsed="false" customWidth="true" hidden="false" outlineLevel="0" max="9478" min="9478" style="166" width="1.71"/>
    <col collapsed="false" customWidth="true" hidden="false" outlineLevel="0" max="9479" min="9479" style="166" width="23.29"/>
    <col collapsed="false" customWidth="true" hidden="false" outlineLevel="0" max="9480" min="9480" style="166" width="18.42"/>
    <col collapsed="false" customWidth="true" hidden="false" outlineLevel="0" max="9481" min="9481" style="166" width="2.57"/>
    <col collapsed="false" customWidth="true" hidden="false" outlineLevel="0" max="9482" min="9482" style="166" width="26.16"/>
    <col collapsed="false" customWidth="true" hidden="false" outlineLevel="0" max="9483" min="9483" style="166" width="1.57"/>
    <col collapsed="false" customWidth="false" hidden="false" outlineLevel="0" max="9728" min="9484" style="166" width="9.14"/>
    <col collapsed="false" customWidth="true" hidden="false" outlineLevel="0" max="9729" min="9729" style="166" width="5.57"/>
    <col collapsed="false" customWidth="true" hidden="false" outlineLevel="0" max="9730" min="9730" style="166" width="10.57"/>
    <col collapsed="false" customWidth="true" hidden="false" outlineLevel="0" max="9731" min="9731" style="166" width="4.86"/>
    <col collapsed="false" customWidth="true" hidden="false" outlineLevel="0" max="9732" min="9732" style="166" width="5.71"/>
    <col collapsed="false" customWidth="true" hidden="false" outlineLevel="0" max="9733" min="9733" style="166" width="4.86"/>
    <col collapsed="false" customWidth="true" hidden="false" outlineLevel="0" max="9734" min="9734" style="166" width="1.71"/>
    <col collapsed="false" customWidth="true" hidden="false" outlineLevel="0" max="9735" min="9735" style="166" width="23.29"/>
    <col collapsed="false" customWidth="true" hidden="false" outlineLevel="0" max="9736" min="9736" style="166" width="18.42"/>
    <col collapsed="false" customWidth="true" hidden="false" outlineLevel="0" max="9737" min="9737" style="166" width="2.57"/>
    <col collapsed="false" customWidth="true" hidden="false" outlineLevel="0" max="9738" min="9738" style="166" width="26.16"/>
    <col collapsed="false" customWidth="true" hidden="false" outlineLevel="0" max="9739" min="9739" style="166" width="1.57"/>
    <col collapsed="false" customWidth="false" hidden="false" outlineLevel="0" max="9984" min="9740" style="166" width="9.14"/>
    <col collapsed="false" customWidth="true" hidden="false" outlineLevel="0" max="9985" min="9985" style="166" width="5.57"/>
    <col collapsed="false" customWidth="true" hidden="false" outlineLevel="0" max="9986" min="9986" style="166" width="10.57"/>
    <col collapsed="false" customWidth="true" hidden="false" outlineLevel="0" max="9987" min="9987" style="166" width="4.86"/>
    <col collapsed="false" customWidth="true" hidden="false" outlineLevel="0" max="9988" min="9988" style="166" width="5.71"/>
    <col collapsed="false" customWidth="true" hidden="false" outlineLevel="0" max="9989" min="9989" style="166" width="4.86"/>
    <col collapsed="false" customWidth="true" hidden="false" outlineLevel="0" max="9990" min="9990" style="166" width="1.71"/>
    <col collapsed="false" customWidth="true" hidden="false" outlineLevel="0" max="9991" min="9991" style="166" width="23.29"/>
    <col collapsed="false" customWidth="true" hidden="false" outlineLevel="0" max="9992" min="9992" style="166" width="18.42"/>
    <col collapsed="false" customWidth="true" hidden="false" outlineLevel="0" max="9993" min="9993" style="166" width="2.57"/>
    <col collapsed="false" customWidth="true" hidden="false" outlineLevel="0" max="9994" min="9994" style="166" width="26.16"/>
    <col collapsed="false" customWidth="true" hidden="false" outlineLevel="0" max="9995" min="9995" style="166" width="1.57"/>
    <col collapsed="false" customWidth="false" hidden="false" outlineLevel="0" max="10240" min="9996" style="166" width="9.14"/>
    <col collapsed="false" customWidth="true" hidden="false" outlineLevel="0" max="10241" min="10241" style="166" width="5.57"/>
    <col collapsed="false" customWidth="true" hidden="false" outlineLevel="0" max="10242" min="10242" style="166" width="10.57"/>
    <col collapsed="false" customWidth="true" hidden="false" outlineLevel="0" max="10243" min="10243" style="166" width="4.86"/>
    <col collapsed="false" customWidth="true" hidden="false" outlineLevel="0" max="10244" min="10244" style="166" width="5.71"/>
    <col collapsed="false" customWidth="true" hidden="false" outlineLevel="0" max="10245" min="10245" style="166" width="4.86"/>
    <col collapsed="false" customWidth="true" hidden="false" outlineLevel="0" max="10246" min="10246" style="166" width="1.71"/>
    <col collapsed="false" customWidth="true" hidden="false" outlineLevel="0" max="10247" min="10247" style="166" width="23.29"/>
    <col collapsed="false" customWidth="true" hidden="false" outlineLevel="0" max="10248" min="10248" style="166" width="18.42"/>
    <col collapsed="false" customWidth="true" hidden="false" outlineLevel="0" max="10249" min="10249" style="166" width="2.57"/>
    <col collapsed="false" customWidth="true" hidden="false" outlineLevel="0" max="10250" min="10250" style="166" width="26.16"/>
    <col collapsed="false" customWidth="true" hidden="false" outlineLevel="0" max="10251" min="10251" style="166" width="1.57"/>
    <col collapsed="false" customWidth="false" hidden="false" outlineLevel="0" max="10496" min="10252" style="166" width="9.14"/>
    <col collapsed="false" customWidth="true" hidden="false" outlineLevel="0" max="10497" min="10497" style="166" width="5.57"/>
    <col collapsed="false" customWidth="true" hidden="false" outlineLevel="0" max="10498" min="10498" style="166" width="10.57"/>
    <col collapsed="false" customWidth="true" hidden="false" outlineLevel="0" max="10499" min="10499" style="166" width="4.86"/>
    <col collapsed="false" customWidth="true" hidden="false" outlineLevel="0" max="10500" min="10500" style="166" width="5.71"/>
    <col collapsed="false" customWidth="true" hidden="false" outlineLevel="0" max="10501" min="10501" style="166" width="4.86"/>
    <col collapsed="false" customWidth="true" hidden="false" outlineLevel="0" max="10502" min="10502" style="166" width="1.71"/>
    <col collapsed="false" customWidth="true" hidden="false" outlineLevel="0" max="10503" min="10503" style="166" width="23.29"/>
    <col collapsed="false" customWidth="true" hidden="false" outlineLevel="0" max="10504" min="10504" style="166" width="18.42"/>
    <col collapsed="false" customWidth="true" hidden="false" outlineLevel="0" max="10505" min="10505" style="166" width="2.57"/>
    <col collapsed="false" customWidth="true" hidden="false" outlineLevel="0" max="10506" min="10506" style="166" width="26.16"/>
    <col collapsed="false" customWidth="true" hidden="false" outlineLevel="0" max="10507" min="10507" style="166" width="1.57"/>
    <col collapsed="false" customWidth="false" hidden="false" outlineLevel="0" max="10752" min="10508" style="166" width="9.14"/>
    <col collapsed="false" customWidth="true" hidden="false" outlineLevel="0" max="10753" min="10753" style="166" width="5.57"/>
    <col collapsed="false" customWidth="true" hidden="false" outlineLevel="0" max="10754" min="10754" style="166" width="10.57"/>
    <col collapsed="false" customWidth="true" hidden="false" outlineLevel="0" max="10755" min="10755" style="166" width="4.86"/>
    <col collapsed="false" customWidth="true" hidden="false" outlineLevel="0" max="10756" min="10756" style="166" width="5.71"/>
    <col collapsed="false" customWidth="true" hidden="false" outlineLevel="0" max="10757" min="10757" style="166" width="4.86"/>
    <col collapsed="false" customWidth="true" hidden="false" outlineLevel="0" max="10758" min="10758" style="166" width="1.71"/>
    <col collapsed="false" customWidth="true" hidden="false" outlineLevel="0" max="10759" min="10759" style="166" width="23.29"/>
    <col collapsed="false" customWidth="true" hidden="false" outlineLevel="0" max="10760" min="10760" style="166" width="18.42"/>
    <col collapsed="false" customWidth="true" hidden="false" outlineLevel="0" max="10761" min="10761" style="166" width="2.57"/>
    <col collapsed="false" customWidth="true" hidden="false" outlineLevel="0" max="10762" min="10762" style="166" width="26.16"/>
    <col collapsed="false" customWidth="true" hidden="false" outlineLevel="0" max="10763" min="10763" style="166" width="1.57"/>
    <col collapsed="false" customWidth="false" hidden="false" outlineLevel="0" max="11008" min="10764" style="166" width="9.14"/>
    <col collapsed="false" customWidth="true" hidden="false" outlineLevel="0" max="11009" min="11009" style="166" width="5.57"/>
    <col collapsed="false" customWidth="true" hidden="false" outlineLevel="0" max="11010" min="11010" style="166" width="10.57"/>
    <col collapsed="false" customWidth="true" hidden="false" outlineLevel="0" max="11011" min="11011" style="166" width="4.86"/>
    <col collapsed="false" customWidth="true" hidden="false" outlineLevel="0" max="11012" min="11012" style="166" width="5.71"/>
    <col collapsed="false" customWidth="true" hidden="false" outlineLevel="0" max="11013" min="11013" style="166" width="4.86"/>
    <col collapsed="false" customWidth="true" hidden="false" outlineLevel="0" max="11014" min="11014" style="166" width="1.71"/>
    <col collapsed="false" customWidth="true" hidden="false" outlineLevel="0" max="11015" min="11015" style="166" width="23.29"/>
    <col collapsed="false" customWidth="true" hidden="false" outlineLevel="0" max="11016" min="11016" style="166" width="18.42"/>
    <col collapsed="false" customWidth="true" hidden="false" outlineLevel="0" max="11017" min="11017" style="166" width="2.57"/>
    <col collapsed="false" customWidth="true" hidden="false" outlineLevel="0" max="11018" min="11018" style="166" width="26.16"/>
    <col collapsed="false" customWidth="true" hidden="false" outlineLevel="0" max="11019" min="11019" style="166" width="1.57"/>
    <col collapsed="false" customWidth="false" hidden="false" outlineLevel="0" max="11264" min="11020" style="166" width="9.14"/>
    <col collapsed="false" customWidth="true" hidden="false" outlineLevel="0" max="11265" min="11265" style="166" width="5.57"/>
    <col collapsed="false" customWidth="true" hidden="false" outlineLevel="0" max="11266" min="11266" style="166" width="10.57"/>
    <col collapsed="false" customWidth="true" hidden="false" outlineLevel="0" max="11267" min="11267" style="166" width="4.86"/>
    <col collapsed="false" customWidth="true" hidden="false" outlineLevel="0" max="11268" min="11268" style="166" width="5.71"/>
    <col collapsed="false" customWidth="true" hidden="false" outlineLevel="0" max="11269" min="11269" style="166" width="4.86"/>
    <col collapsed="false" customWidth="true" hidden="false" outlineLevel="0" max="11270" min="11270" style="166" width="1.71"/>
    <col collapsed="false" customWidth="true" hidden="false" outlineLevel="0" max="11271" min="11271" style="166" width="23.29"/>
    <col collapsed="false" customWidth="true" hidden="false" outlineLevel="0" max="11272" min="11272" style="166" width="18.42"/>
    <col collapsed="false" customWidth="true" hidden="false" outlineLevel="0" max="11273" min="11273" style="166" width="2.57"/>
    <col collapsed="false" customWidth="true" hidden="false" outlineLevel="0" max="11274" min="11274" style="166" width="26.16"/>
    <col collapsed="false" customWidth="true" hidden="false" outlineLevel="0" max="11275" min="11275" style="166" width="1.57"/>
    <col collapsed="false" customWidth="false" hidden="false" outlineLevel="0" max="11520" min="11276" style="166" width="9.14"/>
    <col collapsed="false" customWidth="true" hidden="false" outlineLevel="0" max="11521" min="11521" style="166" width="5.57"/>
    <col collapsed="false" customWidth="true" hidden="false" outlineLevel="0" max="11522" min="11522" style="166" width="10.57"/>
    <col collapsed="false" customWidth="true" hidden="false" outlineLevel="0" max="11523" min="11523" style="166" width="4.86"/>
    <col collapsed="false" customWidth="true" hidden="false" outlineLevel="0" max="11524" min="11524" style="166" width="5.71"/>
    <col collapsed="false" customWidth="true" hidden="false" outlineLevel="0" max="11525" min="11525" style="166" width="4.86"/>
    <col collapsed="false" customWidth="true" hidden="false" outlineLevel="0" max="11526" min="11526" style="166" width="1.71"/>
    <col collapsed="false" customWidth="true" hidden="false" outlineLevel="0" max="11527" min="11527" style="166" width="23.29"/>
    <col collapsed="false" customWidth="true" hidden="false" outlineLevel="0" max="11528" min="11528" style="166" width="18.42"/>
    <col collapsed="false" customWidth="true" hidden="false" outlineLevel="0" max="11529" min="11529" style="166" width="2.57"/>
    <col collapsed="false" customWidth="true" hidden="false" outlineLevel="0" max="11530" min="11530" style="166" width="26.16"/>
    <col collapsed="false" customWidth="true" hidden="false" outlineLevel="0" max="11531" min="11531" style="166" width="1.57"/>
    <col collapsed="false" customWidth="false" hidden="false" outlineLevel="0" max="11776" min="11532" style="166" width="9.14"/>
    <col collapsed="false" customWidth="true" hidden="false" outlineLevel="0" max="11777" min="11777" style="166" width="5.57"/>
    <col collapsed="false" customWidth="true" hidden="false" outlineLevel="0" max="11778" min="11778" style="166" width="10.57"/>
    <col collapsed="false" customWidth="true" hidden="false" outlineLevel="0" max="11779" min="11779" style="166" width="4.86"/>
    <col collapsed="false" customWidth="true" hidden="false" outlineLevel="0" max="11780" min="11780" style="166" width="5.71"/>
    <col collapsed="false" customWidth="true" hidden="false" outlineLevel="0" max="11781" min="11781" style="166" width="4.86"/>
    <col collapsed="false" customWidth="true" hidden="false" outlineLevel="0" max="11782" min="11782" style="166" width="1.71"/>
    <col collapsed="false" customWidth="true" hidden="false" outlineLevel="0" max="11783" min="11783" style="166" width="23.29"/>
    <col collapsed="false" customWidth="true" hidden="false" outlineLevel="0" max="11784" min="11784" style="166" width="18.42"/>
    <col collapsed="false" customWidth="true" hidden="false" outlineLevel="0" max="11785" min="11785" style="166" width="2.57"/>
    <col collapsed="false" customWidth="true" hidden="false" outlineLevel="0" max="11786" min="11786" style="166" width="26.16"/>
    <col collapsed="false" customWidth="true" hidden="false" outlineLevel="0" max="11787" min="11787" style="166" width="1.57"/>
    <col collapsed="false" customWidth="false" hidden="false" outlineLevel="0" max="12032" min="11788" style="166" width="9.14"/>
    <col collapsed="false" customWidth="true" hidden="false" outlineLevel="0" max="12033" min="12033" style="166" width="5.57"/>
    <col collapsed="false" customWidth="true" hidden="false" outlineLevel="0" max="12034" min="12034" style="166" width="10.57"/>
    <col collapsed="false" customWidth="true" hidden="false" outlineLevel="0" max="12035" min="12035" style="166" width="4.86"/>
    <col collapsed="false" customWidth="true" hidden="false" outlineLevel="0" max="12036" min="12036" style="166" width="5.71"/>
    <col collapsed="false" customWidth="true" hidden="false" outlineLevel="0" max="12037" min="12037" style="166" width="4.86"/>
    <col collapsed="false" customWidth="true" hidden="false" outlineLevel="0" max="12038" min="12038" style="166" width="1.71"/>
    <col collapsed="false" customWidth="true" hidden="false" outlineLevel="0" max="12039" min="12039" style="166" width="23.29"/>
    <col collapsed="false" customWidth="true" hidden="false" outlineLevel="0" max="12040" min="12040" style="166" width="18.42"/>
    <col collapsed="false" customWidth="true" hidden="false" outlineLevel="0" max="12041" min="12041" style="166" width="2.57"/>
    <col collapsed="false" customWidth="true" hidden="false" outlineLevel="0" max="12042" min="12042" style="166" width="26.16"/>
    <col collapsed="false" customWidth="true" hidden="false" outlineLevel="0" max="12043" min="12043" style="166" width="1.57"/>
    <col collapsed="false" customWidth="false" hidden="false" outlineLevel="0" max="12288" min="12044" style="166" width="9.14"/>
    <col collapsed="false" customWidth="true" hidden="false" outlineLevel="0" max="12289" min="12289" style="166" width="5.57"/>
    <col collapsed="false" customWidth="true" hidden="false" outlineLevel="0" max="12290" min="12290" style="166" width="10.57"/>
    <col collapsed="false" customWidth="true" hidden="false" outlineLevel="0" max="12291" min="12291" style="166" width="4.86"/>
    <col collapsed="false" customWidth="true" hidden="false" outlineLevel="0" max="12292" min="12292" style="166" width="5.71"/>
    <col collapsed="false" customWidth="true" hidden="false" outlineLevel="0" max="12293" min="12293" style="166" width="4.86"/>
    <col collapsed="false" customWidth="true" hidden="false" outlineLevel="0" max="12294" min="12294" style="166" width="1.71"/>
    <col collapsed="false" customWidth="true" hidden="false" outlineLevel="0" max="12295" min="12295" style="166" width="23.29"/>
    <col collapsed="false" customWidth="true" hidden="false" outlineLevel="0" max="12296" min="12296" style="166" width="18.42"/>
    <col collapsed="false" customWidth="true" hidden="false" outlineLevel="0" max="12297" min="12297" style="166" width="2.57"/>
    <col collapsed="false" customWidth="true" hidden="false" outlineLevel="0" max="12298" min="12298" style="166" width="26.16"/>
    <col collapsed="false" customWidth="true" hidden="false" outlineLevel="0" max="12299" min="12299" style="166" width="1.57"/>
    <col collapsed="false" customWidth="false" hidden="false" outlineLevel="0" max="12544" min="12300" style="166" width="9.14"/>
    <col collapsed="false" customWidth="true" hidden="false" outlineLevel="0" max="12545" min="12545" style="166" width="5.57"/>
    <col collapsed="false" customWidth="true" hidden="false" outlineLevel="0" max="12546" min="12546" style="166" width="10.57"/>
    <col collapsed="false" customWidth="true" hidden="false" outlineLevel="0" max="12547" min="12547" style="166" width="4.86"/>
    <col collapsed="false" customWidth="true" hidden="false" outlineLevel="0" max="12548" min="12548" style="166" width="5.71"/>
    <col collapsed="false" customWidth="true" hidden="false" outlineLevel="0" max="12549" min="12549" style="166" width="4.86"/>
    <col collapsed="false" customWidth="true" hidden="false" outlineLevel="0" max="12550" min="12550" style="166" width="1.71"/>
    <col collapsed="false" customWidth="true" hidden="false" outlineLevel="0" max="12551" min="12551" style="166" width="23.29"/>
    <col collapsed="false" customWidth="true" hidden="false" outlineLevel="0" max="12552" min="12552" style="166" width="18.42"/>
    <col collapsed="false" customWidth="true" hidden="false" outlineLevel="0" max="12553" min="12553" style="166" width="2.57"/>
    <col collapsed="false" customWidth="true" hidden="false" outlineLevel="0" max="12554" min="12554" style="166" width="26.16"/>
    <col collapsed="false" customWidth="true" hidden="false" outlineLevel="0" max="12555" min="12555" style="166" width="1.57"/>
    <col collapsed="false" customWidth="false" hidden="false" outlineLevel="0" max="12800" min="12556" style="166" width="9.14"/>
    <col collapsed="false" customWidth="true" hidden="false" outlineLevel="0" max="12801" min="12801" style="166" width="5.57"/>
    <col collapsed="false" customWidth="true" hidden="false" outlineLevel="0" max="12802" min="12802" style="166" width="10.57"/>
    <col collapsed="false" customWidth="true" hidden="false" outlineLevel="0" max="12803" min="12803" style="166" width="4.86"/>
    <col collapsed="false" customWidth="true" hidden="false" outlineLevel="0" max="12804" min="12804" style="166" width="5.71"/>
    <col collapsed="false" customWidth="true" hidden="false" outlineLevel="0" max="12805" min="12805" style="166" width="4.86"/>
    <col collapsed="false" customWidth="true" hidden="false" outlineLevel="0" max="12806" min="12806" style="166" width="1.71"/>
    <col collapsed="false" customWidth="true" hidden="false" outlineLevel="0" max="12807" min="12807" style="166" width="23.29"/>
    <col collapsed="false" customWidth="true" hidden="false" outlineLevel="0" max="12808" min="12808" style="166" width="18.42"/>
    <col collapsed="false" customWidth="true" hidden="false" outlineLevel="0" max="12809" min="12809" style="166" width="2.57"/>
    <col collapsed="false" customWidth="true" hidden="false" outlineLevel="0" max="12810" min="12810" style="166" width="26.16"/>
    <col collapsed="false" customWidth="true" hidden="false" outlineLevel="0" max="12811" min="12811" style="166" width="1.57"/>
    <col collapsed="false" customWidth="false" hidden="false" outlineLevel="0" max="13056" min="12812" style="166" width="9.14"/>
    <col collapsed="false" customWidth="true" hidden="false" outlineLevel="0" max="13057" min="13057" style="166" width="5.57"/>
    <col collapsed="false" customWidth="true" hidden="false" outlineLevel="0" max="13058" min="13058" style="166" width="10.57"/>
    <col collapsed="false" customWidth="true" hidden="false" outlineLevel="0" max="13059" min="13059" style="166" width="4.86"/>
    <col collapsed="false" customWidth="true" hidden="false" outlineLevel="0" max="13060" min="13060" style="166" width="5.71"/>
    <col collapsed="false" customWidth="true" hidden="false" outlineLevel="0" max="13061" min="13061" style="166" width="4.86"/>
    <col collapsed="false" customWidth="true" hidden="false" outlineLevel="0" max="13062" min="13062" style="166" width="1.71"/>
    <col collapsed="false" customWidth="true" hidden="false" outlineLevel="0" max="13063" min="13063" style="166" width="23.29"/>
    <col collapsed="false" customWidth="true" hidden="false" outlineLevel="0" max="13064" min="13064" style="166" width="18.42"/>
    <col collapsed="false" customWidth="true" hidden="false" outlineLevel="0" max="13065" min="13065" style="166" width="2.57"/>
    <col collapsed="false" customWidth="true" hidden="false" outlineLevel="0" max="13066" min="13066" style="166" width="26.16"/>
    <col collapsed="false" customWidth="true" hidden="false" outlineLevel="0" max="13067" min="13067" style="166" width="1.57"/>
    <col collapsed="false" customWidth="false" hidden="false" outlineLevel="0" max="13312" min="13068" style="166" width="9.14"/>
    <col collapsed="false" customWidth="true" hidden="false" outlineLevel="0" max="13313" min="13313" style="166" width="5.57"/>
    <col collapsed="false" customWidth="true" hidden="false" outlineLevel="0" max="13314" min="13314" style="166" width="10.57"/>
    <col collapsed="false" customWidth="true" hidden="false" outlineLevel="0" max="13315" min="13315" style="166" width="4.86"/>
    <col collapsed="false" customWidth="true" hidden="false" outlineLevel="0" max="13316" min="13316" style="166" width="5.71"/>
    <col collapsed="false" customWidth="true" hidden="false" outlineLevel="0" max="13317" min="13317" style="166" width="4.86"/>
    <col collapsed="false" customWidth="true" hidden="false" outlineLevel="0" max="13318" min="13318" style="166" width="1.71"/>
    <col collapsed="false" customWidth="true" hidden="false" outlineLevel="0" max="13319" min="13319" style="166" width="23.29"/>
    <col collapsed="false" customWidth="true" hidden="false" outlineLevel="0" max="13320" min="13320" style="166" width="18.42"/>
    <col collapsed="false" customWidth="true" hidden="false" outlineLevel="0" max="13321" min="13321" style="166" width="2.57"/>
    <col collapsed="false" customWidth="true" hidden="false" outlineLevel="0" max="13322" min="13322" style="166" width="26.16"/>
    <col collapsed="false" customWidth="true" hidden="false" outlineLevel="0" max="13323" min="13323" style="166" width="1.57"/>
    <col collapsed="false" customWidth="false" hidden="false" outlineLevel="0" max="13568" min="13324" style="166" width="9.14"/>
    <col collapsed="false" customWidth="true" hidden="false" outlineLevel="0" max="13569" min="13569" style="166" width="5.57"/>
    <col collapsed="false" customWidth="true" hidden="false" outlineLevel="0" max="13570" min="13570" style="166" width="10.57"/>
    <col collapsed="false" customWidth="true" hidden="false" outlineLevel="0" max="13571" min="13571" style="166" width="4.86"/>
    <col collapsed="false" customWidth="true" hidden="false" outlineLevel="0" max="13572" min="13572" style="166" width="5.71"/>
    <col collapsed="false" customWidth="true" hidden="false" outlineLevel="0" max="13573" min="13573" style="166" width="4.86"/>
    <col collapsed="false" customWidth="true" hidden="false" outlineLevel="0" max="13574" min="13574" style="166" width="1.71"/>
    <col collapsed="false" customWidth="true" hidden="false" outlineLevel="0" max="13575" min="13575" style="166" width="23.29"/>
    <col collapsed="false" customWidth="true" hidden="false" outlineLevel="0" max="13576" min="13576" style="166" width="18.42"/>
    <col collapsed="false" customWidth="true" hidden="false" outlineLevel="0" max="13577" min="13577" style="166" width="2.57"/>
    <col collapsed="false" customWidth="true" hidden="false" outlineLevel="0" max="13578" min="13578" style="166" width="26.16"/>
    <col collapsed="false" customWidth="true" hidden="false" outlineLevel="0" max="13579" min="13579" style="166" width="1.57"/>
    <col collapsed="false" customWidth="false" hidden="false" outlineLevel="0" max="13824" min="13580" style="166" width="9.14"/>
    <col collapsed="false" customWidth="true" hidden="false" outlineLevel="0" max="13825" min="13825" style="166" width="5.57"/>
    <col collapsed="false" customWidth="true" hidden="false" outlineLevel="0" max="13826" min="13826" style="166" width="10.57"/>
    <col collapsed="false" customWidth="true" hidden="false" outlineLevel="0" max="13827" min="13827" style="166" width="4.86"/>
    <col collapsed="false" customWidth="true" hidden="false" outlineLevel="0" max="13828" min="13828" style="166" width="5.71"/>
    <col collapsed="false" customWidth="true" hidden="false" outlineLevel="0" max="13829" min="13829" style="166" width="4.86"/>
    <col collapsed="false" customWidth="true" hidden="false" outlineLevel="0" max="13830" min="13830" style="166" width="1.71"/>
    <col collapsed="false" customWidth="true" hidden="false" outlineLevel="0" max="13831" min="13831" style="166" width="23.29"/>
    <col collapsed="false" customWidth="true" hidden="false" outlineLevel="0" max="13832" min="13832" style="166" width="18.42"/>
    <col collapsed="false" customWidth="true" hidden="false" outlineLevel="0" max="13833" min="13833" style="166" width="2.57"/>
    <col collapsed="false" customWidth="true" hidden="false" outlineLevel="0" max="13834" min="13834" style="166" width="26.16"/>
    <col collapsed="false" customWidth="true" hidden="false" outlineLevel="0" max="13835" min="13835" style="166" width="1.57"/>
    <col collapsed="false" customWidth="false" hidden="false" outlineLevel="0" max="14080" min="13836" style="166" width="9.14"/>
    <col collapsed="false" customWidth="true" hidden="false" outlineLevel="0" max="14081" min="14081" style="166" width="5.57"/>
    <col collapsed="false" customWidth="true" hidden="false" outlineLevel="0" max="14082" min="14082" style="166" width="10.57"/>
    <col collapsed="false" customWidth="true" hidden="false" outlineLevel="0" max="14083" min="14083" style="166" width="4.86"/>
    <col collapsed="false" customWidth="true" hidden="false" outlineLevel="0" max="14084" min="14084" style="166" width="5.71"/>
    <col collapsed="false" customWidth="true" hidden="false" outlineLevel="0" max="14085" min="14085" style="166" width="4.86"/>
    <col collapsed="false" customWidth="true" hidden="false" outlineLevel="0" max="14086" min="14086" style="166" width="1.71"/>
    <col collapsed="false" customWidth="true" hidden="false" outlineLevel="0" max="14087" min="14087" style="166" width="23.29"/>
    <col collapsed="false" customWidth="true" hidden="false" outlineLevel="0" max="14088" min="14088" style="166" width="18.42"/>
    <col collapsed="false" customWidth="true" hidden="false" outlineLevel="0" max="14089" min="14089" style="166" width="2.57"/>
    <col collapsed="false" customWidth="true" hidden="false" outlineLevel="0" max="14090" min="14090" style="166" width="26.16"/>
    <col collapsed="false" customWidth="true" hidden="false" outlineLevel="0" max="14091" min="14091" style="166" width="1.57"/>
    <col collapsed="false" customWidth="false" hidden="false" outlineLevel="0" max="14336" min="14092" style="166" width="9.14"/>
    <col collapsed="false" customWidth="true" hidden="false" outlineLevel="0" max="14337" min="14337" style="166" width="5.57"/>
    <col collapsed="false" customWidth="true" hidden="false" outlineLevel="0" max="14338" min="14338" style="166" width="10.57"/>
    <col collapsed="false" customWidth="true" hidden="false" outlineLevel="0" max="14339" min="14339" style="166" width="4.86"/>
    <col collapsed="false" customWidth="true" hidden="false" outlineLevel="0" max="14340" min="14340" style="166" width="5.71"/>
    <col collapsed="false" customWidth="true" hidden="false" outlineLevel="0" max="14341" min="14341" style="166" width="4.86"/>
    <col collapsed="false" customWidth="true" hidden="false" outlineLevel="0" max="14342" min="14342" style="166" width="1.71"/>
    <col collapsed="false" customWidth="true" hidden="false" outlineLevel="0" max="14343" min="14343" style="166" width="23.29"/>
    <col collapsed="false" customWidth="true" hidden="false" outlineLevel="0" max="14344" min="14344" style="166" width="18.42"/>
    <col collapsed="false" customWidth="true" hidden="false" outlineLevel="0" max="14345" min="14345" style="166" width="2.57"/>
    <col collapsed="false" customWidth="true" hidden="false" outlineLevel="0" max="14346" min="14346" style="166" width="26.16"/>
    <col collapsed="false" customWidth="true" hidden="false" outlineLevel="0" max="14347" min="14347" style="166" width="1.57"/>
    <col collapsed="false" customWidth="false" hidden="false" outlineLevel="0" max="14592" min="14348" style="166" width="9.14"/>
    <col collapsed="false" customWidth="true" hidden="false" outlineLevel="0" max="14593" min="14593" style="166" width="5.57"/>
    <col collapsed="false" customWidth="true" hidden="false" outlineLevel="0" max="14594" min="14594" style="166" width="10.57"/>
    <col collapsed="false" customWidth="true" hidden="false" outlineLevel="0" max="14595" min="14595" style="166" width="4.86"/>
    <col collapsed="false" customWidth="true" hidden="false" outlineLevel="0" max="14596" min="14596" style="166" width="5.71"/>
    <col collapsed="false" customWidth="true" hidden="false" outlineLevel="0" max="14597" min="14597" style="166" width="4.86"/>
    <col collapsed="false" customWidth="true" hidden="false" outlineLevel="0" max="14598" min="14598" style="166" width="1.71"/>
    <col collapsed="false" customWidth="true" hidden="false" outlineLevel="0" max="14599" min="14599" style="166" width="23.29"/>
    <col collapsed="false" customWidth="true" hidden="false" outlineLevel="0" max="14600" min="14600" style="166" width="18.42"/>
    <col collapsed="false" customWidth="true" hidden="false" outlineLevel="0" max="14601" min="14601" style="166" width="2.57"/>
    <col collapsed="false" customWidth="true" hidden="false" outlineLevel="0" max="14602" min="14602" style="166" width="26.16"/>
    <col collapsed="false" customWidth="true" hidden="false" outlineLevel="0" max="14603" min="14603" style="166" width="1.57"/>
    <col collapsed="false" customWidth="false" hidden="false" outlineLevel="0" max="14848" min="14604" style="166" width="9.14"/>
    <col collapsed="false" customWidth="true" hidden="false" outlineLevel="0" max="14849" min="14849" style="166" width="5.57"/>
    <col collapsed="false" customWidth="true" hidden="false" outlineLevel="0" max="14850" min="14850" style="166" width="10.57"/>
    <col collapsed="false" customWidth="true" hidden="false" outlineLevel="0" max="14851" min="14851" style="166" width="4.86"/>
    <col collapsed="false" customWidth="true" hidden="false" outlineLevel="0" max="14852" min="14852" style="166" width="5.71"/>
    <col collapsed="false" customWidth="true" hidden="false" outlineLevel="0" max="14853" min="14853" style="166" width="4.86"/>
    <col collapsed="false" customWidth="true" hidden="false" outlineLevel="0" max="14854" min="14854" style="166" width="1.71"/>
    <col collapsed="false" customWidth="true" hidden="false" outlineLevel="0" max="14855" min="14855" style="166" width="23.29"/>
    <col collapsed="false" customWidth="true" hidden="false" outlineLevel="0" max="14856" min="14856" style="166" width="18.42"/>
    <col collapsed="false" customWidth="true" hidden="false" outlineLevel="0" max="14857" min="14857" style="166" width="2.57"/>
    <col collapsed="false" customWidth="true" hidden="false" outlineLevel="0" max="14858" min="14858" style="166" width="26.16"/>
    <col collapsed="false" customWidth="true" hidden="false" outlineLevel="0" max="14859" min="14859" style="166" width="1.57"/>
    <col collapsed="false" customWidth="false" hidden="false" outlineLevel="0" max="15104" min="14860" style="166" width="9.14"/>
    <col collapsed="false" customWidth="true" hidden="false" outlineLevel="0" max="15105" min="15105" style="166" width="5.57"/>
    <col collapsed="false" customWidth="true" hidden="false" outlineLevel="0" max="15106" min="15106" style="166" width="10.57"/>
    <col collapsed="false" customWidth="true" hidden="false" outlineLevel="0" max="15107" min="15107" style="166" width="4.86"/>
    <col collapsed="false" customWidth="true" hidden="false" outlineLevel="0" max="15108" min="15108" style="166" width="5.71"/>
    <col collapsed="false" customWidth="true" hidden="false" outlineLevel="0" max="15109" min="15109" style="166" width="4.86"/>
    <col collapsed="false" customWidth="true" hidden="false" outlineLevel="0" max="15110" min="15110" style="166" width="1.71"/>
    <col collapsed="false" customWidth="true" hidden="false" outlineLevel="0" max="15111" min="15111" style="166" width="23.29"/>
    <col collapsed="false" customWidth="true" hidden="false" outlineLevel="0" max="15112" min="15112" style="166" width="18.42"/>
    <col collapsed="false" customWidth="true" hidden="false" outlineLevel="0" max="15113" min="15113" style="166" width="2.57"/>
    <col collapsed="false" customWidth="true" hidden="false" outlineLevel="0" max="15114" min="15114" style="166" width="26.16"/>
    <col collapsed="false" customWidth="true" hidden="false" outlineLevel="0" max="15115" min="15115" style="166" width="1.57"/>
    <col collapsed="false" customWidth="false" hidden="false" outlineLevel="0" max="15360" min="15116" style="166" width="9.14"/>
    <col collapsed="false" customWidth="true" hidden="false" outlineLevel="0" max="15361" min="15361" style="166" width="5.57"/>
    <col collapsed="false" customWidth="true" hidden="false" outlineLevel="0" max="15362" min="15362" style="166" width="10.57"/>
    <col collapsed="false" customWidth="true" hidden="false" outlineLevel="0" max="15363" min="15363" style="166" width="4.86"/>
    <col collapsed="false" customWidth="true" hidden="false" outlineLevel="0" max="15364" min="15364" style="166" width="5.71"/>
    <col collapsed="false" customWidth="true" hidden="false" outlineLevel="0" max="15365" min="15365" style="166" width="4.86"/>
    <col collapsed="false" customWidth="true" hidden="false" outlineLevel="0" max="15366" min="15366" style="166" width="1.71"/>
    <col collapsed="false" customWidth="true" hidden="false" outlineLevel="0" max="15367" min="15367" style="166" width="23.29"/>
    <col collapsed="false" customWidth="true" hidden="false" outlineLevel="0" max="15368" min="15368" style="166" width="18.42"/>
    <col collapsed="false" customWidth="true" hidden="false" outlineLevel="0" max="15369" min="15369" style="166" width="2.57"/>
    <col collapsed="false" customWidth="true" hidden="false" outlineLevel="0" max="15370" min="15370" style="166" width="26.16"/>
    <col collapsed="false" customWidth="true" hidden="false" outlineLevel="0" max="15371" min="15371" style="166" width="1.57"/>
    <col collapsed="false" customWidth="false" hidden="false" outlineLevel="0" max="15616" min="15372" style="166" width="9.14"/>
    <col collapsed="false" customWidth="true" hidden="false" outlineLevel="0" max="15617" min="15617" style="166" width="5.57"/>
    <col collapsed="false" customWidth="true" hidden="false" outlineLevel="0" max="15618" min="15618" style="166" width="10.57"/>
    <col collapsed="false" customWidth="true" hidden="false" outlineLevel="0" max="15619" min="15619" style="166" width="4.86"/>
    <col collapsed="false" customWidth="true" hidden="false" outlineLevel="0" max="15620" min="15620" style="166" width="5.71"/>
    <col collapsed="false" customWidth="true" hidden="false" outlineLevel="0" max="15621" min="15621" style="166" width="4.86"/>
    <col collapsed="false" customWidth="true" hidden="false" outlineLevel="0" max="15622" min="15622" style="166" width="1.71"/>
    <col collapsed="false" customWidth="true" hidden="false" outlineLevel="0" max="15623" min="15623" style="166" width="23.29"/>
    <col collapsed="false" customWidth="true" hidden="false" outlineLevel="0" max="15624" min="15624" style="166" width="18.42"/>
    <col collapsed="false" customWidth="true" hidden="false" outlineLevel="0" max="15625" min="15625" style="166" width="2.57"/>
    <col collapsed="false" customWidth="true" hidden="false" outlineLevel="0" max="15626" min="15626" style="166" width="26.16"/>
    <col collapsed="false" customWidth="true" hidden="false" outlineLevel="0" max="15627" min="15627" style="166" width="1.57"/>
    <col collapsed="false" customWidth="false" hidden="false" outlineLevel="0" max="15872" min="15628" style="166" width="9.14"/>
    <col collapsed="false" customWidth="true" hidden="false" outlineLevel="0" max="15873" min="15873" style="166" width="5.57"/>
    <col collapsed="false" customWidth="true" hidden="false" outlineLevel="0" max="15874" min="15874" style="166" width="10.57"/>
    <col collapsed="false" customWidth="true" hidden="false" outlineLevel="0" max="15875" min="15875" style="166" width="4.86"/>
    <col collapsed="false" customWidth="true" hidden="false" outlineLevel="0" max="15876" min="15876" style="166" width="5.71"/>
    <col collapsed="false" customWidth="true" hidden="false" outlineLevel="0" max="15877" min="15877" style="166" width="4.86"/>
    <col collapsed="false" customWidth="true" hidden="false" outlineLevel="0" max="15878" min="15878" style="166" width="1.71"/>
    <col collapsed="false" customWidth="true" hidden="false" outlineLevel="0" max="15879" min="15879" style="166" width="23.29"/>
    <col collapsed="false" customWidth="true" hidden="false" outlineLevel="0" max="15880" min="15880" style="166" width="18.42"/>
    <col collapsed="false" customWidth="true" hidden="false" outlineLevel="0" max="15881" min="15881" style="166" width="2.57"/>
    <col collapsed="false" customWidth="true" hidden="false" outlineLevel="0" max="15882" min="15882" style="166" width="26.16"/>
    <col collapsed="false" customWidth="true" hidden="false" outlineLevel="0" max="15883" min="15883" style="166" width="1.57"/>
    <col collapsed="false" customWidth="false" hidden="false" outlineLevel="0" max="16128" min="15884" style="166" width="9.14"/>
    <col collapsed="false" customWidth="true" hidden="false" outlineLevel="0" max="16129" min="16129" style="166" width="5.57"/>
    <col collapsed="false" customWidth="true" hidden="false" outlineLevel="0" max="16130" min="16130" style="166" width="10.57"/>
    <col collapsed="false" customWidth="true" hidden="false" outlineLevel="0" max="16131" min="16131" style="166" width="4.86"/>
    <col collapsed="false" customWidth="true" hidden="false" outlineLevel="0" max="16132" min="16132" style="166" width="5.71"/>
    <col collapsed="false" customWidth="true" hidden="false" outlineLevel="0" max="16133" min="16133" style="166" width="4.86"/>
    <col collapsed="false" customWidth="true" hidden="false" outlineLevel="0" max="16134" min="16134" style="166" width="1.71"/>
    <col collapsed="false" customWidth="true" hidden="false" outlineLevel="0" max="16135" min="16135" style="166" width="23.29"/>
    <col collapsed="false" customWidth="true" hidden="false" outlineLevel="0" max="16136" min="16136" style="166" width="18.42"/>
    <col collapsed="false" customWidth="true" hidden="false" outlineLevel="0" max="16137" min="16137" style="166" width="2.57"/>
    <col collapsed="false" customWidth="true" hidden="false" outlineLevel="0" max="16138" min="16138" style="166" width="26.16"/>
    <col collapsed="false" customWidth="true" hidden="false" outlineLevel="0" max="16139" min="16139" style="166" width="1.57"/>
    <col collapsed="false" customWidth="false" hidden="false" outlineLevel="0" max="16384" min="16140" style="166" width="9.14"/>
  </cols>
  <sheetData>
    <row r="1" customFormat="false" ht="40.5" hidden="false" customHeight="true" outlineLevel="0" collapsed="false"/>
    <row r="2" customFormat="false" ht="20.25" hidden="false" customHeight="true" outlineLevel="0" collapsed="false">
      <c r="B2" s="167" t="s">
        <v>139</v>
      </c>
      <c r="C2" s="167"/>
      <c r="D2" s="167"/>
      <c r="E2" s="167"/>
      <c r="F2" s="167"/>
      <c r="G2" s="167"/>
      <c r="H2" s="167"/>
      <c r="I2" s="167"/>
      <c r="J2" s="167"/>
      <c r="K2" s="167"/>
    </row>
    <row r="3" customFormat="false" ht="16.5" hidden="false" customHeight="true" outlineLevel="0" collapsed="false">
      <c r="B3" s="168" t="s">
        <v>140</v>
      </c>
      <c r="C3" s="168"/>
      <c r="D3" s="168"/>
      <c r="E3" s="168"/>
      <c r="F3" s="168"/>
      <c r="G3" s="168"/>
      <c r="H3" s="168"/>
      <c r="I3" s="168"/>
      <c r="J3" s="168"/>
      <c r="K3" s="168"/>
    </row>
    <row r="4" customFormat="false" ht="12" hidden="false" customHeight="true" outlineLevel="0" collapsed="false">
      <c r="B4" s="169" t="s">
        <v>141</v>
      </c>
      <c r="C4" s="169"/>
      <c r="D4" s="169"/>
      <c r="E4" s="169"/>
      <c r="F4" s="169"/>
      <c r="G4" s="169"/>
      <c r="H4" s="169"/>
      <c r="I4" s="169"/>
      <c r="J4" s="169"/>
      <c r="K4" s="169"/>
    </row>
    <row r="5" customFormat="false" ht="12" hidden="false" customHeight="true" outlineLevel="0" collapsed="false">
      <c r="B5" s="169" t="s">
        <v>163</v>
      </c>
      <c r="C5" s="169"/>
      <c r="D5" s="169"/>
      <c r="E5" s="169"/>
      <c r="F5" s="169"/>
      <c r="G5" s="169"/>
      <c r="H5" s="169"/>
      <c r="I5" s="169"/>
      <c r="J5" s="169"/>
      <c r="K5" s="169"/>
    </row>
    <row r="6" customFormat="false" ht="10.5" hidden="false" customHeight="true" outlineLevel="0" collapsed="false"/>
    <row r="7" customFormat="false" ht="13.5" hidden="false" customHeight="true" outlineLevel="0" collapsed="false">
      <c r="B7" s="170" t="s">
        <v>143</v>
      </c>
      <c r="C7" s="171" t="s">
        <v>144</v>
      </c>
      <c r="D7" s="171"/>
      <c r="E7" s="171"/>
      <c r="F7" s="171" t="s">
        <v>145</v>
      </c>
      <c r="G7" s="171"/>
      <c r="H7" s="170" t="s">
        <v>146</v>
      </c>
      <c r="I7" s="171" t="s">
        <v>147</v>
      </c>
      <c r="J7" s="171"/>
      <c r="K7" s="172"/>
    </row>
    <row r="8" customFormat="false" ht="12.75" hidden="false" customHeight="true" outlineLevel="0" collapsed="false">
      <c r="B8" s="173" t="s">
        <v>156</v>
      </c>
      <c r="C8" s="174" t="s">
        <v>149</v>
      </c>
      <c r="D8" s="174"/>
      <c r="E8" s="172"/>
      <c r="F8" s="172"/>
      <c r="G8" s="172"/>
      <c r="H8" s="172"/>
      <c r="I8" s="172"/>
      <c r="J8" s="172"/>
      <c r="K8" s="172"/>
    </row>
    <row r="9" customFormat="false" ht="12" hidden="false" customHeight="true" outlineLevel="0" collapsed="false">
      <c r="B9" s="175" t="s">
        <v>124</v>
      </c>
      <c r="C9" s="176" t="s">
        <v>25</v>
      </c>
      <c r="D9" s="176"/>
      <c r="E9" s="176"/>
      <c r="F9" s="176" t="s">
        <v>68</v>
      </c>
      <c r="G9" s="176"/>
      <c r="H9" s="175" t="s">
        <v>150</v>
      </c>
      <c r="I9" s="177" t="s">
        <v>151</v>
      </c>
      <c r="J9" s="177"/>
      <c r="K9" s="172"/>
    </row>
    <row r="10" customFormat="false" ht="12" hidden="false" customHeight="true" outlineLevel="0" collapsed="false">
      <c r="B10" s="175" t="s">
        <v>124</v>
      </c>
      <c r="C10" s="176" t="s">
        <v>95</v>
      </c>
      <c r="D10" s="176"/>
      <c r="E10" s="176"/>
      <c r="F10" s="176" t="s">
        <v>125</v>
      </c>
      <c r="G10" s="176"/>
      <c r="H10" s="175" t="s">
        <v>152</v>
      </c>
      <c r="I10" s="177" t="s">
        <v>153</v>
      </c>
      <c r="J10" s="177"/>
      <c r="K10" s="172"/>
    </row>
    <row r="11" customFormat="false" ht="9.75" hidden="false" customHeight="true" outlineLevel="0" collapsed="false">
      <c r="B11" s="178" t="s">
        <v>154</v>
      </c>
      <c r="C11" s="178"/>
      <c r="D11" s="172"/>
      <c r="E11" s="172"/>
      <c r="F11" s="172"/>
      <c r="G11" s="172"/>
      <c r="H11" s="172"/>
      <c r="I11" s="172"/>
      <c r="J11" s="172"/>
      <c r="K11" s="172"/>
    </row>
    <row r="12" customFormat="false" ht="12" hidden="false" customHeight="true" outlineLevel="0" collapsed="false">
      <c r="B12" s="175" t="s">
        <v>128</v>
      </c>
      <c r="C12" s="176" t="s">
        <v>25</v>
      </c>
      <c r="D12" s="176"/>
      <c r="E12" s="176"/>
      <c r="F12" s="176" t="s">
        <v>42</v>
      </c>
      <c r="G12" s="176"/>
      <c r="H12" s="175" t="s">
        <v>150</v>
      </c>
      <c r="I12" s="177" t="s">
        <v>151</v>
      </c>
      <c r="J12" s="177"/>
      <c r="K12" s="172"/>
    </row>
    <row r="13" customFormat="false" ht="12" hidden="false" customHeight="true" outlineLevel="0" collapsed="false">
      <c r="B13" s="175" t="s">
        <v>128</v>
      </c>
      <c r="C13" s="176" t="s">
        <v>95</v>
      </c>
      <c r="D13" s="176"/>
      <c r="E13" s="176"/>
      <c r="F13" s="176" t="s">
        <v>129</v>
      </c>
      <c r="G13" s="176"/>
      <c r="H13" s="175" t="s">
        <v>152</v>
      </c>
      <c r="I13" s="177" t="s">
        <v>153</v>
      </c>
      <c r="J13" s="177"/>
      <c r="K13" s="172"/>
    </row>
    <row r="14" customFormat="false" ht="9.75" hidden="false" customHeight="true" outlineLevel="0" collapsed="false">
      <c r="B14" s="178" t="s">
        <v>154</v>
      </c>
      <c r="C14" s="178"/>
      <c r="D14" s="172"/>
      <c r="E14" s="172"/>
      <c r="F14" s="172"/>
      <c r="G14" s="172"/>
      <c r="H14" s="172"/>
      <c r="I14" s="172"/>
      <c r="J14" s="172"/>
      <c r="K14" s="172"/>
    </row>
    <row r="15" customFormat="false" ht="12" hidden="false" customHeight="true" outlineLevel="0" collapsed="false">
      <c r="B15" s="175" t="s">
        <v>120</v>
      </c>
      <c r="C15" s="176" t="s">
        <v>25</v>
      </c>
      <c r="D15" s="176"/>
      <c r="E15" s="176"/>
      <c r="F15" s="176" t="s">
        <v>72</v>
      </c>
      <c r="G15" s="176"/>
      <c r="H15" s="175" t="s">
        <v>150</v>
      </c>
      <c r="I15" s="177" t="s">
        <v>151</v>
      </c>
      <c r="J15" s="177"/>
      <c r="K15" s="172"/>
    </row>
    <row r="16" customFormat="false" ht="12" hidden="false" customHeight="true" outlineLevel="0" collapsed="false">
      <c r="B16" s="175" t="s">
        <v>120</v>
      </c>
      <c r="C16" s="176" t="s">
        <v>95</v>
      </c>
      <c r="D16" s="176"/>
      <c r="E16" s="176"/>
      <c r="F16" s="176" t="s">
        <v>121</v>
      </c>
      <c r="G16" s="176"/>
      <c r="H16" s="175" t="s">
        <v>152</v>
      </c>
      <c r="I16" s="177" t="s">
        <v>153</v>
      </c>
      <c r="J16" s="177"/>
      <c r="K16" s="172"/>
    </row>
    <row r="17" customFormat="false" ht="9.75" hidden="false" customHeight="true" outlineLevel="0" collapsed="false">
      <c r="B17" s="178" t="s">
        <v>154</v>
      </c>
      <c r="C17" s="178"/>
      <c r="D17" s="172"/>
      <c r="E17" s="172"/>
      <c r="F17" s="172"/>
      <c r="G17" s="172"/>
      <c r="H17" s="172"/>
      <c r="I17" s="172"/>
      <c r="J17" s="172"/>
      <c r="K17" s="172"/>
    </row>
    <row r="18" customFormat="false" ht="12" hidden="false" customHeight="true" outlineLevel="0" collapsed="false">
      <c r="B18" s="175" t="s">
        <v>134</v>
      </c>
      <c r="C18" s="176" t="s">
        <v>25</v>
      </c>
      <c r="D18" s="176"/>
      <c r="E18" s="176"/>
      <c r="F18" s="176" t="s">
        <v>66</v>
      </c>
      <c r="G18" s="176"/>
      <c r="H18" s="175" t="s">
        <v>152</v>
      </c>
      <c r="I18" s="177" t="s">
        <v>153</v>
      </c>
      <c r="J18" s="177"/>
      <c r="K18" s="172"/>
    </row>
    <row r="19" customFormat="false" ht="12" hidden="false" customHeight="true" outlineLevel="0" collapsed="false">
      <c r="B19" s="175" t="s">
        <v>134</v>
      </c>
      <c r="C19" s="176" t="s">
        <v>95</v>
      </c>
      <c r="D19" s="176"/>
      <c r="E19" s="176"/>
      <c r="F19" s="176" t="s">
        <v>135</v>
      </c>
      <c r="G19" s="176"/>
      <c r="H19" s="175" t="s">
        <v>150</v>
      </c>
      <c r="I19" s="177" t="s">
        <v>151</v>
      </c>
      <c r="J19" s="177"/>
      <c r="K19" s="172"/>
    </row>
    <row r="20" customFormat="false" ht="9.75" hidden="false" customHeight="true" outlineLevel="0" collapsed="false">
      <c r="B20" s="178" t="s">
        <v>154</v>
      </c>
      <c r="C20" s="178"/>
      <c r="D20" s="172"/>
      <c r="E20" s="172"/>
      <c r="F20" s="172"/>
      <c r="G20" s="172"/>
      <c r="H20" s="172"/>
      <c r="I20" s="172"/>
      <c r="J20" s="172"/>
      <c r="K20" s="172"/>
    </row>
    <row r="21" customFormat="false" ht="12" hidden="false" customHeight="true" outlineLevel="0" collapsed="false">
      <c r="B21" s="175" t="s">
        <v>132</v>
      </c>
      <c r="C21" s="176" t="s">
        <v>25</v>
      </c>
      <c r="D21" s="176"/>
      <c r="E21" s="176"/>
      <c r="F21" s="176" t="s">
        <v>60</v>
      </c>
      <c r="G21" s="176"/>
      <c r="H21" s="175" t="s">
        <v>150</v>
      </c>
      <c r="I21" s="177" t="s">
        <v>151</v>
      </c>
      <c r="J21" s="177"/>
      <c r="K21" s="172"/>
    </row>
    <row r="22" customFormat="false" ht="12" hidden="false" customHeight="true" outlineLevel="0" collapsed="false">
      <c r="B22" s="175" t="s">
        <v>132</v>
      </c>
      <c r="C22" s="176" t="s">
        <v>95</v>
      </c>
      <c r="D22" s="176"/>
      <c r="E22" s="176"/>
      <c r="F22" s="176" t="s">
        <v>133</v>
      </c>
      <c r="G22" s="176"/>
      <c r="H22" s="175" t="s">
        <v>152</v>
      </c>
      <c r="I22" s="177" t="s">
        <v>153</v>
      </c>
      <c r="J22" s="177"/>
      <c r="K22" s="172"/>
    </row>
    <row r="23" customFormat="false" ht="9.75" hidden="false" customHeight="true" outlineLevel="0" collapsed="false">
      <c r="B23" s="178" t="s">
        <v>154</v>
      </c>
      <c r="C23" s="178"/>
      <c r="D23" s="172"/>
      <c r="E23" s="172"/>
      <c r="F23" s="172"/>
      <c r="G23" s="172"/>
      <c r="H23" s="172"/>
      <c r="I23" s="172"/>
      <c r="J23" s="172"/>
      <c r="K23" s="172"/>
    </row>
    <row r="24" customFormat="false" ht="12" hidden="false" customHeight="true" outlineLevel="0" collapsed="false">
      <c r="B24" s="175" t="s">
        <v>111</v>
      </c>
      <c r="C24" s="176" t="s">
        <v>25</v>
      </c>
      <c r="D24" s="176"/>
      <c r="E24" s="176"/>
      <c r="F24" s="176" t="s">
        <v>48</v>
      </c>
      <c r="G24" s="176"/>
      <c r="H24" s="175" t="s">
        <v>150</v>
      </c>
      <c r="I24" s="177" t="s">
        <v>151</v>
      </c>
      <c r="J24" s="177"/>
      <c r="K24" s="172"/>
    </row>
    <row r="25" customFormat="false" ht="12" hidden="false" customHeight="true" outlineLevel="0" collapsed="false">
      <c r="B25" s="175" t="s">
        <v>111</v>
      </c>
      <c r="C25" s="176" t="s">
        <v>95</v>
      </c>
      <c r="D25" s="176"/>
      <c r="E25" s="176"/>
      <c r="F25" s="176" t="s">
        <v>112</v>
      </c>
      <c r="G25" s="176"/>
      <c r="H25" s="175" t="s">
        <v>152</v>
      </c>
      <c r="I25" s="177" t="s">
        <v>153</v>
      </c>
      <c r="J25" s="177"/>
      <c r="K25" s="172"/>
    </row>
    <row r="26" customFormat="false" ht="9.75" hidden="false" customHeight="true" outlineLevel="0" collapsed="false">
      <c r="B26" s="178" t="s">
        <v>154</v>
      </c>
      <c r="C26" s="178"/>
      <c r="D26" s="172"/>
      <c r="E26" s="172"/>
      <c r="F26" s="172"/>
      <c r="G26" s="172"/>
      <c r="H26" s="172"/>
      <c r="I26" s="172"/>
      <c r="J26" s="172"/>
      <c r="K26" s="172"/>
    </row>
    <row r="27" customFormat="false" ht="12" hidden="false" customHeight="true" outlineLevel="0" collapsed="false">
      <c r="B27" s="175" t="s">
        <v>136</v>
      </c>
      <c r="C27" s="176" t="s">
        <v>25</v>
      </c>
      <c r="D27" s="176"/>
      <c r="E27" s="176"/>
      <c r="F27" s="176" t="s">
        <v>50</v>
      </c>
      <c r="G27" s="176"/>
      <c r="H27" s="175" t="s">
        <v>152</v>
      </c>
      <c r="I27" s="177" t="s">
        <v>153</v>
      </c>
      <c r="J27" s="177"/>
      <c r="K27" s="172"/>
    </row>
    <row r="28" customFormat="false" ht="12" hidden="false" customHeight="true" outlineLevel="0" collapsed="false">
      <c r="B28" s="175" t="s">
        <v>136</v>
      </c>
      <c r="C28" s="176" t="s">
        <v>95</v>
      </c>
      <c r="D28" s="176"/>
      <c r="E28" s="176"/>
      <c r="F28" s="176" t="s">
        <v>137</v>
      </c>
      <c r="G28" s="176"/>
      <c r="H28" s="175" t="s">
        <v>150</v>
      </c>
      <c r="I28" s="177" t="s">
        <v>151</v>
      </c>
      <c r="J28" s="177"/>
      <c r="K28" s="172"/>
    </row>
    <row r="29" customFormat="false" ht="9.75" hidden="false" customHeight="true" outlineLevel="0" collapsed="false">
      <c r="B29" s="178" t="s">
        <v>154</v>
      </c>
      <c r="C29" s="178"/>
      <c r="D29" s="172"/>
      <c r="E29" s="172"/>
      <c r="F29" s="172"/>
      <c r="G29" s="172"/>
      <c r="H29" s="172"/>
      <c r="I29" s="172"/>
      <c r="J29" s="172"/>
      <c r="K29" s="172"/>
    </row>
    <row r="30" customFormat="false" ht="12" hidden="false" customHeight="true" outlineLevel="0" collapsed="false">
      <c r="B30" s="175" t="s">
        <v>118</v>
      </c>
      <c r="C30" s="176" t="s">
        <v>25</v>
      </c>
      <c r="D30" s="176"/>
      <c r="E30" s="176"/>
      <c r="F30" s="176" t="s">
        <v>76</v>
      </c>
      <c r="G30" s="176"/>
      <c r="H30" s="175" t="s">
        <v>150</v>
      </c>
      <c r="I30" s="177" t="s">
        <v>151</v>
      </c>
      <c r="J30" s="177"/>
      <c r="K30" s="172"/>
    </row>
    <row r="31" customFormat="false" ht="12" hidden="false" customHeight="true" outlineLevel="0" collapsed="false">
      <c r="B31" s="175" t="s">
        <v>118</v>
      </c>
      <c r="C31" s="176" t="s">
        <v>95</v>
      </c>
      <c r="D31" s="176"/>
      <c r="E31" s="176"/>
      <c r="F31" s="176" t="s">
        <v>119</v>
      </c>
      <c r="G31" s="176"/>
      <c r="H31" s="175" t="s">
        <v>152</v>
      </c>
      <c r="I31" s="177" t="s">
        <v>153</v>
      </c>
      <c r="J31" s="177"/>
      <c r="K31" s="172"/>
    </row>
    <row r="32" customFormat="false" ht="9.75" hidden="false" customHeight="true" outlineLevel="0" collapsed="false">
      <c r="B32" s="178" t="s">
        <v>154</v>
      </c>
      <c r="C32" s="178"/>
      <c r="D32" s="172"/>
      <c r="E32" s="172"/>
      <c r="F32" s="172"/>
      <c r="G32" s="172"/>
      <c r="H32" s="172"/>
      <c r="I32" s="172"/>
      <c r="J32" s="172"/>
      <c r="K32" s="172"/>
    </row>
    <row r="33" customFormat="false" ht="12" hidden="false" customHeight="true" outlineLevel="0" collapsed="false">
      <c r="B33" s="175" t="s">
        <v>97</v>
      </c>
      <c r="C33" s="176" t="s">
        <v>25</v>
      </c>
      <c r="D33" s="176"/>
      <c r="E33" s="176"/>
      <c r="F33" s="176" t="s">
        <v>44</v>
      </c>
      <c r="G33" s="176"/>
      <c r="H33" s="175" t="s">
        <v>152</v>
      </c>
      <c r="I33" s="177" t="s">
        <v>153</v>
      </c>
      <c r="J33" s="177"/>
      <c r="K33" s="172"/>
    </row>
    <row r="34" customFormat="false" ht="12" hidden="false" customHeight="true" outlineLevel="0" collapsed="false">
      <c r="B34" s="175" t="s">
        <v>97</v>
      </c>
      <c r="C34" s="176" t="s">
        <v>95</v>
      </c>
      <c r="D34" s="176"/>
      <c r="E34" s="176"/>
      <c r="F34" s="176" t="s">
        <v>98</v>
      </c>
      <c r="G34" s="176"/>
      <c r="H34" s="175" t="s">
        <v>150</v>
      </c>
      <c r="I34" s="177" t="s">
        <v>151</v>
      </c>
      <c r="J34" s="177"/>
      <c r="K34" s="172"/>
    </row>
    <row r="35" customFormat="false" ht="9.75" hidden="false" customHeight="true" outlineLevel="0" collapsed="false">
      <c r="B35" s="178" t="s">
        <v>154</v>
      </c>
      <c r="C35" s="178"/>
      <c r="D35" s="172"/>
      <c r="E35" s="172"/>
      <c r="F35" s="172"/>
      <c r="G35" s="172"/>
      <c r="H35" s="172"/>
      <c r="I35" s="172"/>
      <c r="J35" s="172"/>
      <c r="K35" s="172"/>
    </row>
    <row r="36" customFormat="false" ht="12" hidden="false" customHeight="true" outlineLevel="0" collapsed="false">
      <c r="B36" s="175" t="s">
        <v>122</v>
      </c>
      <c r="C36" s="176" t="s">
        <v>25</v>
      </c>
      <c r="D36" s="176"/>
      <c r="E36" s="176"/>
      <c r="F36" s="176" t="s">
        <v>56</v>
      </c>
      <c r="G36" s="176"/>
      <c r="H36" s="175" t="s">
        <v>152</v>
      </c>
      <c r="I36" s="177" t="s">
        <v>153</v>
      </c>
      <c r="J36" s="177"/>
      <c r="K36" s="172"/>
    </row>
    <row r="37" customFormat="false" ht="12" hidden="false" customHeight="true" outlineLevel="0" collapsed="false">
      <c r="B37" s="175" t="s">
        <v>122</v>
      </c>
      <c r="C37" s="176" t="s">
        <v>95</v>
      </c>
      <c r="D37" s="176"/>
      <c r="E37" s="176"/>
      <c r="F37" s="176" t="s">
        <v>123</v>
      </c>
      <c r="G37" s="176"/>
      <c r="H37" s="175" t="s">
        <v>150</v>
      </c>
      <c r="I37" s="177" t="s">
        <v>151</v>
      </c>
      <c r="J37" s="177"/>
      <c r="K37" s="172"/>
    </row>
    <row r="38" customFormat="false" ht="9.75" hidden="false" customHeight="true" outlineLevel="0" collapsed="false">
      <c r="B38" s="178" t="s">
        <v>154</v>
      </c>
      <c r="C38" s="178"/>
      <c r="D38" s="172"/>
      <c r="E38" s="172"/>
      <c r="F38" s="172"/>
      <c r="G38" s="172"/>
      <c r="H38" s="172"/>
      <c r="I38" s="172"/>
      <c r="J38" s="172"/>
      <c r="K38" s="172"/>
    </row>
    <row r="39" customFormat="false" ht="12" hidden="false" customHeight="true" outlineLevel="0" collapsed="false">
      <c r="B39" s="175" t="s">
        <v>109</v>
      </c>
      <c r="C39" s="176" t="s">
        <v>25</v>
      </c>
      <c r="D39" s="176"/>
      <c r="E39" s="176"/>
      <c r="F39" s="176" t="s">
        <v>35</v>
      </c>
      <c r="G39" s="176"/>
      <c r="H39" s="175" t="s">
        <v>152</v>
      </c>
      <c r="I39" s="177" t="s">
        <v>153</v>
      </c>
      <c r="J39" s="177"/>
      <c r="K39" s="172"/>
    </row>
    <row r="40" customFormat="false" ht="12" hidden="false" customHeight="true" outlineLevel="0" collapsed="false">
      <c r="B40" s="175" t="s">
        <v>109</v>
      </c>
      <c r="C40" s="176" t="s">
        <v>95</v>
      </c>
      <c r="D40" s="176"/>
      <c r="E40" s="176"/>
      <c r="F40" s="176" t="s">
        <v>110</v>
      </c>
      <c r="G40" s="176"/>
      <c r="H40" s="175" t="s">
        <v>150</v>
      </c>
      <c r="I40" s="177" t="s">
        <v>151</v>
      </c>
      <c r="J40" s="177"/>
      <c r="K40" s="172"/>
    </row>
    <row r="41" customFormat="false" ht="9.75" hidden="false" customHeight="true" outlineLevel="0" collapsed="false">
      <c r="B41" s="178" t="s">
        <v>154</v>
      </c>
      <c r="C41" s="178"/>
      <c r="D41" s="172"/>
      <c r="E41" s="172"/>
      <c r="F41" s="172"/>
      <c r="G41" s="172"/>
      <c r="H41" s="172"/>
      <c r="I41" s="172"/>
      <c r="J41" s="172"/>
      <c r="K41" s="172"/>
    </row>
    <row r="42" customFormat="false" ht="12.75" hidden="true" customHeight="true" outlineLevel="0" collapsed="false">
      <c r="B42" s="172"/>
      <c r="C42" s="172"/>
      <c r="D42" s="172"/>
      <c r="E42" s="172"/>
      <c r="F42" s="172"/>
      <c r="G42" s="172"/>
      <c r="H42" s="172"/>
      <c r="I42" s="172"/>
      <c r="J42" s="172"/>
      <c r="K42" s="172"/>
    </row>
    <row r="43" customFormat="false" ht="249" hidden="false" customHeight="true" outlineLevel="0" collapsed="false"/>
    <row r="44" customFormat="false" ht="8.25" hidden="false" customHeight="true" outlineLevel="0" collapsed="false">
      <c r="G44" s="179" t="s">
        <v>155</v>
      </c>
      <c r="H44" s="179"/>
      <c r="I44" s="179"/>
    </row>
    <row r="45" customFormat="false" ht="40.5" hidden="false" customHeight="true" outlineLevel="0" collapsed="false"/>
    <row r="46" customFormat="false" ht="20.25" hidden="false" customHeight="true" outlineLevel="0" collapsed="false">
      <c r="B46" s="167" t="s">
        <v>139</v>
      </c>
      <c r="C46" s="167"/>
      <c r="D46" s="167"/>
      <c r="E46" s="167"/>
      <c r="F46" s="167"/>
      <c r="G46" s="167"/>
      <c r="H46" s="167"/>
      <c r="I46" s="167"/>
      <c r="J46" s="167"/>
      <c r="K46" s="167"/>
    </row>
    <row r="47" customFormat="false" ht="16.5" hidden="false" customHeight="true" outlineLevel="0" collapsed="false">
      <c r="B47" s="168" t="s">
        <v>140</v>
      </c>
      <c r="C47" s="168"/>
      <c r="D47" s="168"/>
      <c r="E47" s="168"/>
      <c r="F47" s="168"/>
      <c r="G47" s="168"/>
      <c r="H47" s="168"/>
      <c r="I47" s="168"/>
      <c r="J47" s="168"/>
      <c r="K47" s="168"/>
    </row>
    <row r="48" customFormat="false" ht="12" hidden="false" customHeight="true" outlineLevel="0" collapsed="false">
      <c r="B48" s="169" t="s">
        <v>141</v>
      </c>
      <c r="C48" s="169"/>
      <c r="D48" s="169"/>
      <c r="E48" s="169"/>
      <c r="F48" s="169"/>
      <c r="G48" s="169"/>
      <c r="H48" s="169"/>
      <c r="I48" s="169"/>
      <c r="J48" s="169"/>
      <c r="K48" s="169"/>
    </row>
    <row r="49" customFormat="false" ht="12" hidden="false" customHeight="true" outlineLevel="0" collapsed="false">
      <c r="B49" s="169" t="s">
        <v>163</v>
      </c>
      <c r="C49" s="169"/>
      <c r="D49" s="169"/>
      <c r="E49" s="169"/>
      <c r="F49" s="169"/>
      <c r="G49" s="169"/>
      <c r="H49" s="169"/>
      <c r="I49" s="169"/>
      <c r="J49" s="169"/>
      <c r="K49" s="169"/>
    </row>
    <row r="50" customFormat="false" ht="10.5" hidden="false" customHeight="true" outlineLevel="0" collapsed="false"/>
    <row r="51" customFormat="false" ht="13.5" hidden="false" customHeight="true" outlineLevel="0" collapsed="false">
      <c r="B51" s="170" t="s">
        <v>143</v>
      </c>
      <c r="C51" s="171" t="s">
        <v>144</v>
      </c>
      <c r="D51" s="171"/>
      <c r="E51" s="171"/>
      <c r="F51" s="171" t="s">
        <v>145</v>
      </c>
      <c r="G51" s="171"/>
      <c r="H51" s="170" t="s">
        <v>146</v>
      </c>
      <c r="I51" s="171" t="s">
        <v>147</v>
      </c>
      <c r="J51" s="171"/>
      <c r="K51" s="172"/>
    </row>
    <row r="52" customFormat="false" ht="12.75" hidden="false" customHeight="true" outlineLevel="0" collapsed="false">
      <c r="B52" s="173" t="s">
        <v>148</v>
      </c>
      <c r="C52" s="174" t="s">
        <v>149</v>
      </c>
      <c r="D52" s="174"/>
      <c r="E52" s="172"/>
      <c r="F52" s="172"/>
      <c r="G52" s="172"/>
      <c r="H52" s="172"/>
      <c r="I52" s="172"/>
      <c r="J52" s="172"/>
      <c r="K52" s="172"/>
    </row>
    <row r="53" customFormat="false" ht="12" hidden="false" customHeight="true" outlineLevel="0" collapsed="false">
      <c r="B53" s="175" t="s">
        <v>115</v>
      </c>
      <c r="C53" s="176" t="s">
        <v>25</v>
      </c>
      <c r="D53" s="176"/>
      <c r="E53" s="176"/>
      <c r="F53" s="176" t="s">
        <v>62</v>
      </c>
      <c r="G53" s="176"/>
      <c r="H53" s="175" t="s">
        <v>152</v>
      </c>
      <c r="I53" s="177" t="s">
        <v>153</v>
      </c>
      <c r="J53" s="177"/>
      <c r="K53" s="172"/>
    </row>
    <row r="54" customFormat="false" ht="12" hidden="false" customHeight="true" outlineLevel="0" collapsed="false">
      <c r="B54" s="175" t="s">
        <v>115</v>
      </c>
      <c r="C54" s="176" t="s">
        <v>95</v>
      </c>
      <c r="D54" s="176"/>
      <c r="E54" s="176"/>
      <c r="F54" s="176" t="s">
        <v>157</v>
      </c>
      <c r="G54" s="176"/>
      <c r="H54" s="175" t="s">
        <v>150</v>
      </c>
      <c r="I54" s="177" t="s">
        <v>151</v>
      </c>
      <c r="J54" s="177"/>
      <c r="K54" s="172"/>
    </row>
    <row r="55" customFormat="false" ht="9.75" hidden="false" customHeight="true" outlineLevel="0" collapsed="false">
      <c r="B55" s="178" t="s">
        <v>154</v>
      </c>
      <c r="C55" s="178"/>
      <c r="D55" s="172"/>
      <c r="E55" s="172"/>
      <c r="F55" s="172"/>
      <c r="G55" s="172"/>
      <c r="H55" s="172"/>
      <c r="I55" s="172"/>
      <c r="J55" s="172"/>
      <c r="K55" s="172"/>
    </row>
    <row r="56" customFormat="false" ht="12" hidden="false" customHeight="true" outlineLevel="0" collapsed="false">
      <c r="B56" s="175" t="s">
        <v>99</v>
      </c>
      <c r="C56" s="176" t="s">
        <v>25</v>
      </c>
      <c r="D56" s="176"/>
      <c r="E56" s="176"/>
      <c r="F56" s="176" t="s">
        <v>70</v>
      </c>
      <c r="G56" s="176"/>
      <c r="H56" s="175" t="s">
        <v>150</v>
      </c>
      <c r="I56" s="177" t="s">
        <v>151</v>
      </c>
      <c r="J56" s="177"/>
      <c r="K56" s="172"/>
    </row>
    <row r="57" customFormat="false" ht="12" hidden="false" customHeight="true" outlineLevel="0" collapsed="false">
      <c r="B57" s="175" t="s">
        <v>99</v>
      </c>
      <c r="C57" s="176" t="s">
        <v>95</v>
      </c>
      <c r="D57" s="176"/>
      <c r="E57" s="176"/>
      <c r="F57" s="176" t="s">
        <v>100</v>
      </c>
      <c r="G57" s="176"/>
      <c r="H57" s="175" t="s">
        <v>152</v>
      </c>
      <c r="I57" s="177" t="s">
        <v>153</v>
      </c>
      <c r="J57" s="177"/>
      <c r="K57" s="172"/>
    </row>
    <row r="58" customFormat="false" ht="9.75" hidden="false" customHeight="true" outlineLevel="0" collapsed="false">
      <c r="B58" s="178" t="s">
        <v>154</v>
      </c>
      <c r="C58" s="178"/>
      <c r="D58" s="172"/>
      <c r="E58" s="172"/>
      <c r="F58" s="172"/>
      <c r="G58" s="172"/>
      <c r="H58" s="172"/>
      <c r="I58" s="172"/>
      <c r="J58" s="172"/>
      <c r="K58" s="172"/>
    </row>
    <row r="59" customFormat="false" ht="12" hidden="false" customHeight="true" outlineLevel="0" collapsed="false">
      <c r="B59" s="175" t="s">
        <v>107</v>
      </c>
      <c r="C59" s="176" t="s">
        <v>25</v>
      </c>
      <c r="D59" s="176"/>
      <c r="E59" s="176"/>
      <c r="F59" s="176" t="s">
        <v>64</v>
      </c>
      <c r="G59" s="176"/>
      <c r="H59" s="175" t="s">
        <v>150</v>
      </c>
      <c r="I59" s="177" t="s">
        <v>151</v>
      </c>
      <c r="J59" s="177"/>
      <c r="K59" s="172"/>
    </row>
    <row r="60" customFormat="false" ht="12" hidden="false" customHeight="true" outlineLevel="0" collapsed="false">
      <c r="B60" s="175" t="s">
        <v>107</v>
      </c>
      <c r="C60" s="176" t="s">
        <v>95</v>
      </c>
      <c r="D60" s="176"/>
      <c r="E60" s="176"/>
      <c r="F60" s="176" t="s">
        <v>108</v>
      </c>
      <c r="G60" s="176"/>
      <c r="H60" s="175" t="s">
        <v>152</v>
      </c>
      <c r="I60" s="177" t="s">
        <v>153</v>
      </c>
      <c r="J60" s="177"/>
      <c r="K60" s="172"/>
    </row>
    <row r="61" customFormat="false" ht="9.75" hidden="false" customHeight="true" outlineLevel="0" collapsed="false">
      <c r="B61" s="178" t="s">
        <v>154</v>
      </c>
      <c r="C61" s="178"/>
      <c r="D61" s="172"/>
      <c r="E61" s="172"/>
      <c r="F61" s="172"/>
      <c r="G61" s="172"/>
      <c r="H61" s="172"/>
      <c r="I61" s="172"/>
      <c r="J61" s="172"/>
      <c r="K61" s="172"/>
    </row>
    <row r="62" customFormat="false" ht="12" hidden="false" customHeight="true" outlineLevel="0" collapsed="false">
      <c r="B62" s="175" t="s">
        <v>116</v>
      </c>
      <c r="C62" s="176" t="s">
        <v>25</v>
      </c>
      <c r="D62" s="176"/>
      <c r="E62" s="176"/>
      <c r="F62" s="176" t="s">
        <v>74</v>
      </c>
      <c r="G62" s="176"/>
      <c r="H62" s="175" t="s">
        <v>152</v>
      </c>
      <c r="I62" s="177" t="s">
        <v>153</v>
      </c>
      <c r="J62" s="177"/>
      <c r="K62" s="172"/>
    </row>
    <row r="63" customFormat="false" ht="12" hidden="false" customHeight="true" outlineLevel="0" collapsed="false">
      <c r="B63" s="175" t="s">
        <v>116</v>
      </c>
      <c r="C63" s="176" t="s">
        <v>95</v>
      </c>
      <c r="D63" s="176"/>
      <c r="E63" s="176"/>
      <c r="F63" s="176" t="s">
        <v>117</v>
      </c>
      <c r="G63" s="176"/>
      <c r="H63" s="175" t="s">
        <v>150</v>
      </c>
      <c r="I63" s="177" t="s">
        <v>151</v>
      </c>
      <c r="J63" s="177"/>
      <c r="K63" s="172"/>
    </row>
    <row r="64" customFormat="false" ht="9.75" hidden="false" customHeight="true" outlineLevel="0" collapsed="false">
      <c r="B64" s="178" t="s">
        <v>154</v>
      </c>
      <c r="C64" s="178"/>
      <c r="D64" s="172"/>
      <c r="E64" s="172"/>
      <c r="F64" s="172"/>
      <c r="G64" s="172"/>
      <c r="H64" s="172"/>
      <c r="I64" s="172"/>
      <c r="J64" s="172"/>
      <c r="K64" s="172"/>
    </row>
    <row r="65" customFormat="false" ht="12" hidden="false" customHeight="true" outlineLevel="0" collapsed="false">
      <c r="B65" s="175" t="s">
        <v>113</v>
      </c>
      <c r="C65" s="176" t="s">
        <v>25</v>
      </c>
      <c r="D65" s="176"/>
      <c r="E65" s="176"/>
      <c r="F65" s="176" t="s">
        <v>52</v>
      </c>
      <c r="G65" s="176"/>
      <c r="H65" s="175" t="s">
        <v>152</v>
      </c>
      <c r="I65" s="177" t="s">
        <v>153</v>
      </c>
      <c r="J65" s="177"/>
      <c r="K65" s="172"/>
    </row>
    <row r="66" customFormat="false" ht="12" hidden="false" customHeight="true" outlineLevel="0" collapsed="false">
      <c r="B66" s="175" t="s">
        <v>113</v>
      </c>
      <c r="C66" s="176" t="s">
        <v>95</v>
      </c>
      <c r="D66" s="176"/>
      <c r="E66" s="176"/>
      <c r="F66" s="176" t="s">
        <v>114</v>
      </c>
      <c r="G66" s="176"/>
      <c r="H66" s="175" t="s">
        <v>150</v>
      </c>
      <c r="I66" s="177" t="s">
        <v>151</v>
      </c>
      <c r="J66" s="177"/>
      <c r="K66" s="172"/>
    </row>
    <row r="67" customFormat="false" ht="9.75" hidden="false" customHeight="true" outlineLevel="0" collapsed="false">
      <c r="B67" s="178" t="s">
        <v>154</v>
      </c>
      <c r="C67" s="178"/>
      <c r="D67" s="172"/>
      <c r="E67" s="172"/>
      <c r="F67" s="172"/>
      <c r="G67" s="172"/>
      <c r="H67" s="172"/>
      <c r="I67" s="172"/>
      <c r="J67" s="172"/>
      <c r="K67" s="172"/>
    </row>
    <row r="68" customFormat="false" ht="12" hidden="false" customHeight="true" outlineLevel="0" collapsed="false">
      <c r="B68" s="175" t="s">
        <v>94</v>
      </c>
      <c r="C68" s="176" t="s">
        <v>25</v>
      </c>
      <c r="D68" s="176"/>
      <c r="E68" s="176"/>
      <c r="F68" s="176" t="s">
        <v>26</v>
      </c>
      <c r="G68" s="176"/>
      <c r="H68" s="175" t="s">
        <v>150</v>
      </c>
      <c r="I68" s="177" t="s">
        <v>151</v>
      </c>
      <c r="J68" s="177"/>
      <c r="K68" s="172"/>
    </row>
    <row r="69" customFormat="false" ht="12" hidden="false" customHeight="true" outlineLevel="0" collapsed="false">
      <c r="B69" s="175" t="s">
        <v>94</v>
      </c>
      <c r="C69" s="176" t="s">
        <v>95</v>
      </c>
      <c r="D69" s="176"/>
      <c r="E69" s="176"/>
      <c r="F69" s="176" t="s">
        <v>96</v>
      </c>
      <c r="G69" s="176"/>
      <c r="H69" s="175" t="s">
        <v>150</v>
      </c>
      <c r="I69" s="177" t="s">
        <v>151</v>
      </c>
      <c r="J69" s="177"/>
      <c r="K69" s="172"/>
    </row>
    <row r="70" customFormat="false" ht="9.75" hidden="false" customHeight="true" outlineLevel="0" collapsed="false">
      <c r="B70" s="178" t="s">
        <v>154</v>
      </c>
      <c r="C70" s="178"/>
      <c r="D70" s="172"/>
      <c r="E70" s="172"/>
      <c r="F70" s="172"/>
      <c r="G70" s="172"/>
      <c r="H70" s="172"/>
      <c r="I70" s="172"/>
      <c r="J70" s="172"/>
      <c r="K70" s="172"/>
    </row>
    <row r="71" customFormat="false" ht="12" hidden="false" customHeight="true" outlineLevel="0" collapsed="false">
      <c r="B71" s="175" t="s">
        <v>105</v>
      </c>
      <c r="C71" s="176" t="s">
        <v>25</v>
      </c>
      <c r="D71" s="176"/>
      <c r="E71" s="176"/>
      <c r="F71" s="176" t="s">
        <v>54</v>
      </c>
      <c r="G71" s="176"/>
      <c r="H71" s="175" t="s">
        <v>152</v>
      </c>
      <c r="I71" s="177" t="s">
        <v>153</v>
      </c>
      <c r="J71" s="177"/>
      <c r="K71" s="172"/>
    </row>
    <row r="72" customFormat="false" ht="12" hidden="false" customHeight="true" outlineLevel="0" collapsed="false">
      <c r="B72" s="175" t="s">
        <v>105</v>
      </c>
      <c r="C72" s="176" t="s">
        <v>95</v>
      </c>
      <c r="D72" s="176"/>
      <c r="E72" s="176"/>
      <c r="F72" s="176" t="s">
        <v>106</v>
      </c>
      <c r="G72" s="176"/>
      <c r="H72" s="175" t="s">
        <v>150</v>
      </c>
      <c r="I72" s="177" t="s">
        <v>151</v>
      </c>
      <c r="J72" s="177"/>
      <c r="K72" s="172"/>
    </row>
    <row r="73" customFormat="false" ht="9.75" hidden="false" customHeight="true" outlineLevel="0" collapsed="false">
      <c r="B73" s="178" t="s">
        <v>154</v>
      </c>
      <c r="C73" s="178"/>
      <c r="D73" s="172"/>
      <c r="E73" s="172"/>
      <c r="F73" s="172"/>
      <c r="G73" s="172"/>
      <c r="H73" s="172"/>
      <c r="I73" s="172"/>
      <c r="J73" s="172"/>
      <c r="K73" s="172"/>
    </row>
    <row r="74" customFormat="false" ht="12" hidden="false" customHeight="true" outlineLevel="0" collapsed="false">
      <c r="B74" s="175" t="s">
        <v>103</v>
      </c>
      <c r="C74" s="176" t="s">
        <v>25</v>
      </c>
      <c r="D74" s="176"/>
      <c r="E74" s="176"/>
      <c r="F74" s="176" t="s">
        <v>32</v>
      </c>
      <c r="G74" s="176"/>
      <c r="H74" s="175" t="s">
        <v>150</v>
      </c>
      <c r="I74" s="177" t="s">
        <v>151</v>
      </c>
      <c r="J74" s="177"/>
      <c r="K74" s="172"/>
    </row>
    <row r="75" customFormat="false" ht="12" hidden="false" customHeight="true" outlineLevel="0" collapsed="false">
      <c r="B75" s="175" t="s">
        <v>103</v>
      </c>
      <c r="C75" s="176" t="s">
        <v>95</v>
      </c>
      <c r="D75" s="176"/>
      <c r="E75" s="176"/>
      <c r="F75" s="176" t="s">
        <v>104</v>
      </c>
      <c r="G75" s="176"/>
      <c r="H75" s="175" t="s">
        <v>152</v>
      </c>
      <c r="I75" s="177" t="s">
        <v>153</v>
      </c>
      <c r="J75" s="177"/>
      <c r="K75" s="172"/>
    </row>
    <row r="76" customFormat="false" ht="9.75" hidden="false" customHeight="true" outlineLevel="0" collapsed="false">
      <c r="B76" s="178" t="s">
        <v>154</v>
      </c>
      <c r="C76" s="178"/>
      <c r="D76" s="172"/>
      <c r="E76" s="172"/>
      <c r="F76" s="172"/>
      <c r="G76" s="172"/>
      <c r="H76" s="172"/>
      <c r="I76" s="172"/>
      <c r="J76" s="172"/>
      <c r="K76" s="172"/>
    </row>
    <row r="77" customFormat="false" ht="12" hidden="false" customHeight="true" outlineLevel="0" collapsed="false">
      <c r="B77" s="175" t="s">
        <v>101</v>
      </c>
      <c r="C77" s="176" t="s">
        <v>25</v>
      </c>
      <c r="D77" s="176"/>
      <c r="E77" s="176"/>
      <c r="F77" s="176" t="s">
        <v>40</v>
      </c>
      <c r="G77" s="176"/>
      <c r="H77" s="175" t="s">
        <v>152</v>
      </c>
      <c r="I77" s="177" t="s">
        <v>153</v>
      </c>
      <c r="J77" s="177"/>
      <c r="K77" s="172"/>
    </row>
    <row r="78" customFormat="false" ht="12" hidden="false" customHeight="true" outlineLevel="0" collapsed="false">
      <c r="B78" s="175" t="s">
        <v>101</v>
      </c>
      <c r="C78" s="176" t="s">
        <v>95</v>
      </c>
      <c r="D78" s="176"/>
      <c r="E78" s="176"/>
      <c r="F78" s="176" t="s">
        <v>102</v>
      </c>
      <c r="G78" s="176"/>
      <c r="H78" s="175" t="s">
        <v>152</v>
      </c>
      <c r="I78" s="177" t="s">
        <v>153</v>
      </c>
      <c r="J78" s="177"/>
      <c r="K78" s="172"/>
    </row>
    <row r="79" customFormat="false" ht="9.75" hidden="false" customHeight="true" outlineLevel="0" collapsed="false">
      <c r="B79" s="178" t="s">
        <v>154</v>
      </c>
      <c r="C79" s="178"/>
      <c r="D79" s="172"/>
      <c r="E79" s="172"/>
      <c r="F79" s="172"/>
      <c r="G79" s="172"/>
      <c r="H79" s="172"/>
      <c r="I79" s="172"/>
      <c r="J79" s="172"/>
      <c r="K79" s="172"/>
    </row>
    <row r="80" customFormat="false" ht="12" hidden="false" customHeight="true" outlineLevel="0" collapsed="false">
      <c r="B80" s="175" t="s">
        <v>130</v>
      </c>
      <c r="C80" s="176" t="s">
        <v>25</v>
      </c>
      <c r="D80" s="176"/>
      <c r="E80" s="176"/>
      <c r="F80" s="176" t="s">
        <v>58</v>
      </c>
      <c r="G80" s="176"/>
      <c r="H80" s="175" t="s">
        <v>150</v>
      </c>
      <c r="I80" s="177" t="s">
        <v>151</v>
      </c>
      <c r="J80" s="177"/>
      <c r="K80" s="172"/>
    </row>
    <row r="81" customFormat="false" ht="12" hidden="false" customHeight="true" outlineLevel="0" collapsed="false">
      <c r="B81" s="175" t="s">
        <v>130</v>
      </c>
      <c r="C81" s="176" t="s">
        <v>95</v>
      </c>
      <c r="D81" s="176"/>
      <c r="E81" s="176"/>
      <c r="F81" s="176" t="s">
        <v>131</v>
      </c>
      <c r="G81" s="176"/>
      <c r="H81" s="175" t="s">
        <v>152</v>
      </c>
      <c r="I81" s="177" t="s">
        <v>153</v>
      </c>
      <c r="J81" s="177"/>
      <c r="K81" s="172"/>
    </row>
    <row r="82" customFormat="false" ht="9.75" hidden="false" customHeight="true" outlineLevel="0" collapsed="false">
      <c r="B82" s="178" t="s">
        <v>154</v>
      </c>
      <c r="C82" s="178"/>
      <c r="D82" s="172"/>
      <c r="E82" s="172"/>
      <c r="F82" s="172"/>
      <c r="G82" s="172"/>
      <c r="H82" s="172"/>
      <c r="I82" s="172"/>
      <c r="J82" s="172"/>
      <c r="K82" s="172"/>
    </row>
    <row r="83" customFormat="false" ht="12" hidden="false" customHeight="true" outlineLevel="0" collapsed="false">
      <c r="B83" s="175" t="s">
        <v>126</v>
      </c>
      <c r="C83" s="176" t="s">
        <v>25</v>
      </c>
      <c r="D83" s="176"/>
      <c r="E83" s="176"/>
      <c r="F83" s="176" t="s">
        <v>46</v>
      </c>
      <c r="G83" s="176"/>
      <c r="H83" s="175" t="s">
        <v>152</v>
      </c>
      <c r="I83" s="177" t="s">
        <v>153</v>
      </c>
      <c r="J83" s="177"/>
      <c r="K83" s="172"/>
    </row>
    <row r="84" customFormat="false" ht="12" hidden="false" customHeight="true" outlineLevel="0" collapsed="false">
      <c r="B84" s="175" t="s">
        <v>126</v>
      </c>
      <c r="C84" s="176" t="s">
        <v>95</v>
      </c>
      <c r="D84" s="176"/>
      <c r="E84" s="176"/>
      <c r="F84" s="176" t="s">
        <v>127</v>
      </c>
      <c r="G84" s="176"/>
      <c r="H84" s="175" t="s">
        <v>150</v>
      </c>
      <c r="I84" s="177" t="s">
        <v>151</v>
      </c>
      <c r="J84" s="177"/>
      <c r="K84" s="172"/>
    </row>
    <row r="85" customFormat="false" ht="9.75" hidden="false" customHeight="true" outlineLevel="0" collapsed="false">
      <c r="B85" s="178" t="s">
        <v>154</v>
      </c>
      <c r="C85" s="178"/>
      <c r="D85" s="172"/>
      <c r="E85" s="172"/>
      <c r="F85" s="172"/>
      <c r="G85" s="172"/>
      <c r="H85" s="172"/>
      <c r="I85" s="172"/>
      <c r="J85" s="172"/>
      <c r="K85" s="172"/>
    </row>
    <row r="86" customFormat="false" ht="12.75" hidden="true" customHeight="true" outlineLevel="0" collapsed="false">
      <c r="B86" s="172"/>
      <c r="C86" s="172"/>
      <c r="D86" s="172"/>
      <c r="E86" s="172"/>
      <c r="F86" s="172"/>
      <c r="G86" s="172"/>
      <c r="H86" s="172"/>
      <c r="I86" s="172"/>
      <c r="J86" s="172"/>
      <c r="K86" s="172"/>
    </row>
    <row r="87" customFormat="false" ht="249" hidden="false" customHeight="true" outlineLevel="0" collapsed="false"/>
    <row r="88" customFormat="false" ht="8.25" hidden="false" customHeight="true" outlineLevel="0" collapsed="false">
      <c r="G88" s="179" t="s">
        <v>158</v>
      </c>
      <c r="H88" s="179"/>
      <c r="I88" s="179"/>
    </row>
    <row r="89" customFormat="false" ht="40.5" hidden="false" customHeight="true" outlineLevel="0" collapsed="false"/>
    <row r="90" customFormat="false" ht="20.25" hidden="false" customHeight="true" outlineLevel="0" collapsed="false">
      <c r="B90" s="167" t="s">
        <v>139</v>
      </c>
      <c r="C90" s="167"/>
      <c r="D90" s="167"/>
      <c r="E90" s="167"/>
      <c r="F90" s="167"/>
      <c r="G90" s="167"/>
      <c r="H90" s="167"/>
      <c r="I90" s="167"/>
      <c r="J90" s="167"/>
      <c r="K90" s="167"/>
    </row>
    <row r="91" customFormat="false" ht="16.5" hidden="false" customHeight="true" outlineLevel="0" collapsed="false">
      <c r="B91" s="168" t="s">
        <v>140</v>
      </c>
      <c r="C91" s="168"/>
      <c r="D91" s="168"/>
      <c r="E91" s="168"/>
      <c r="F91" s="168"/>
      <c r="G91" s="168"/>
      <c r="H91" s="168"/>
      <c r="I91" s="168"/>
      <c r="J91" s="168"/>
      <c r="K91" s="168"/>
    </row>
    <row r="92" customFormat="false" ht="12" hidden="false" customHeight="true" outlineLevel="0" collapsed="false">
      <c r="B92" s="169" t="s">
        <v>141</v>
      </c>
      <c r="C92" s="169"/>
      <c r="D92" s="169"/>
      <c r="E92" s="169"/>
      <c r="F92" s="169"/>
      <c r="G92" s="169"/>
      <c r="H92" s="169"/>
      <c r="I92" s="169"/>
      <c r="J92" s="169"/>
      <c r="K92" s="169"/>
    </row>
    <row r="93" customFormat="false" ht="12" hidden="false" customHeight="true" outlineLevel="0" collapsed="false">
      <c r="B93" s="169" t="s">
        <v>163</v>
      </c>
      <c r="C93" s="169"/>
      <c r="D93" s="169"/>
      <c r="E93" s="169"/>
      <c r="F93" s="169"/>
      <c r="G93" s="169"/>
      <c r="H93" s="169"/>
      <c r="I93" s="169"/>
      <c r="J93" s="169"/>
      <c r="K93" s="169"/>
    </row>
    <row r="94" customFormat="false" ht="10.5" hidden="false" customHeight="true" outlineLevel="0" collapsed="false"/>
    <row r="95" customFormat="false" ht="13.5" hidden="false" customHeight="true" outlineLevel="0" collapsed="false">
      <c r="B95" s="170" t="s">
        <v>143</v>
      </c>
      <c r="C95" s="171" t="s">
        <v>144</v>
      </c>
      <c r="D95" s="171"/>
      <c r="E95" s="171"/>
      <c r="F95" s="171" t="s">
        <v>145</v>
      </c>
      <c r="G95" s="171"/>
      <c r="H95" s="170" t="s">
        <v>146</v>
      </c>
      <c r="I95" s="171" t="s">
        <v>147</v>
      </c>
      <c r="J95" s="171"/>
      <c r="K95" s="172"/>
    </row>
    <row r="96" customFormat="false" ht="12.75" hidden="false" customHeight="true" outlineLevel="0" collapsed="false">
      <c r="B96" s="173" t="s">
        <v>159</v>
      </c>
      <c r="C96" s="174" t="s">
        <v>149</v>
      </c>
      <c r="D96" s="174"/>
      <c r="E96" s="172"/>
      <c r="F96" s="172"/>
      <c r="G96" s="172"/>
      <c r="H96" s="172"/>
      <c r="I96" s="172"/>
      <c r="J96" s="172"/>
      <c r="K96" s="172"/>
    </row>
    <row r="97" customFormat="false" ht="12" hidden="false" customHeight="true" outlineLevel="0" collapsed="false">
      <c r="B97" s="172"/>
      <c r="C97" s="176" t="s">
        <v>160</v>
      </c>
      <c r="D97" s="176"/>
      <c r="E97" s="176"/>
      <c r="F97" s="176" t="s">
        <v>161</v>
      </c>
      <c r="G97" s="176"/>
      <c r="H97" s="175" t="s">
        <v>161</v>
      </c>
      <c r="I97" s="172"/>
      <c r="J97" s="172"/>
      <c r="K97" s="172"/>
    </row>
    <row r="98" customFormat="false" ht="12" hidden="false" customHeight="true" outlineLevel="0" collapsed="false">
      <c r="B98" s="172"/>
      <c r="C98" s="176" t="s">
        <v>160</v>
      </c>
      <c r="D98" s="176"/>
      <c r="E98" s="176"/>
      <c r="F98" s="176" t="s">
        <v>161</v>
      </c>
      <c r="G98" s="176"/>
      <c r="H98" s="175" t="s">
        <v>161</v>
      </c>
      <c r="I98" s="172"/>
      <c r="J98" s="172"/>
      <c r="K98" s="172"/>
    </row>
    <row r="99" customFormat="false" ht="12" hidden="false" customHeight="true" outlineLevel="0" collapsed="false">
      <c r="B99" s="172"/>
      <c r="C99" s="176" t="s">
        <v>160</v>
      </c>
      <c r="D99" s="176"/>
      <c r="E99" s="176"/>
      <c r="F99" s="176" t="s">
        <v>161</v>
      </c>
      <c r="G99" s="176"/>
      <c r="H99" s="175" t="s">
        <v>161</v>
      </c>
      <c r="I99" s="172"/>
      <c r="J99" s="172"/>
      <c r="K99" s="172"/>
    </row>
    <row r="100" customFormat="false" ht="9.75" hidden="false" customHeight="true" outlineLevel="0" collapsed="false">
      <c r="B100" s="178" t="s">
        <v>154</v>
      </c>
      <c r="C100" s="178"/>
      <c r="D100" s="172"/>
      <c r="E100" s="172"/>
      <c r="F100" s="172"/>
      <c r="G100" s="172"/>
      <c r="H100" s="172"/>
      <c r="I100" s="172"/>
      <c r="J100" s="172"/>
      <c r="K100" s="172"/>
    </row>
    <row r="101" customFormat="false" ht="12.75" hidden="true" customHeight="true" outlineLevel="0" collapsed="false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</row>
    <row r="102" customFormat="false" ht="409.5" hidden="false" customHeight="true" outlineLevel="0" collapsed="false"/>
    <row r="103" customFormat="false" ht="8.25" hidden="false" customHeight="true" outlineLevel="0" collapsed="false">
      <c r="G103" s="179" t="s">
        <v>162</v>
      </c>
      <c r="H103" s="179"/>
      <c r="I103" s="179"/>
    </row>
  </sheetData>
  <mergeCells count="188">
    <mergeCell ref="B2:K2"/>
    <mergeCell ref="B3:K3"/>
    <mergeCell ref="B4:K4"/>
    <mergeCell ref="B5:K5"/>
    <mergeCell ref="C7:E7"/>
    <mergeCell ref="F7:G7"/>
    <mergeCell ref="I7:J7"/>
    <mergeCell ref="C8:D8"/>
    <mergeCell ref="C9:E9"/>
    <mergeCell ref="F9:G9"/>
    <mergeCell ref="I9:J9"/>
    <mergeCell ref="C10:E10"/>
    <mergeCell ref="F10:G10"/>
    <mergeCell ref="I10:J10"/>
    <mergeCell ref="B11:C11"/>
    <mergeCell ref="C12:E12"/>
    <mergeCell ref="F12:G12"/>
    <mergeCell ref="I12:J12"/>
    <mergeCell ref="C13:E13"/>
    <mergeCell ref="F13:G13"/>
    <mergeCell ref="I13:J13"/>
    <mergeCell ref="B14:C14"/>
    <mergeCell ref="C15:E15"/>
    <mergeCell ref="F15:G15"/>
    <mergeCell ref="I15:J15"/>
    <mergeCell ref="C16:E16"/>
    <mergeCell ref="F16:G16"/>
    <mergeCell ref="I16:J16"/>
    <mergeCell ref="B17:C17"/>
    <mergeCell ref="C18:E18"/>
    <mergeCell ref="F18:G18"/>
    <mergeCell ref="I18:J18"/>
    <mergeCell ref="C19:E19"/>
    <mergeCell ref="F19:G19"/>
    <mergeCell ref="I19:J19"/>
    <mergeCell ref="B20:C20"/>
    <mergeCell ref="C21:E21"/>
    <mergeCell ref="F21:G21"/>
    <mergeCell ref="I21:J21"/>
    <mergeCell ref="C22:E22"/>
    <mergeCell ref="F22:G22"/>
    <mergeCell ref="I22:J22"/>
    <mergeCell ref="B23:C23"/>
    <mergeCell ref="C24:E24"/>
    <mergeCell ref="F24:G24"/>
    <mergeCell ref="I24:J24"/>
    <mergeCell ref="C25:E25"/>
    <mergeCell ref="F25:G25"/>
    <mergeCell ref="I25:J25"/>
    <mergeCell ref="B26:C26"/>
    <mergeCell ref="C27:E27"/>
    <mergeCell ref="F27:G27"/>
    <mergeCell ref="I27:J27"/>
    <mergeCell ref="C28:E28"/>
    <mergeCell ref="F28:G28"/>
    <mergeCell ref="I28:J28"/>
    <mergeCell ref="B29:C29"/>
    <mergeCell ref="C30:E30"/>
    <mergeCell ref="F30:G30"/>
    <mergeCell ref="I30:J30"/>
    <mergeCell ref="C31:E31"/>
    <mergeCell ref="F31:G31"/>
    <mergeCell ref="I31:J31"/>
    <mergeCell ref="B32:C32"/>
    <mergeCell ref="C33:E33"/>
    <mergeCell ref="F33:G33"/>
    <mergeCell ref="I33:J33"/>
    <mergeCell ref="C34:E34"/>
    <mergeCell ref="F34:G34"/>
    <mergeCell ref="I34:J34"/>
    <mergeCell ref="B35:C35"/>
    <mergeCell ref="C36:E36"/>
    <mergeCell ref="F36:G36"/>
    <mergeCell ref="I36:J36"/>
    <mergeCell ref="C37:E37"/>
    <mergeCell ref="F37:G37"/>
    <mergeCell ref="I37:J37"/>
    <mergeCell ref="B38:C38"/>
    <mergeCell ref="C39:E39"/>
    <mergeCell ref="F39:G39"/>
    <mergeCell ref="I39:J39"/>
    <mergeCell ref="C40:E40"/>
    <mergeCell ref="F40:G40"/>
    <mergeCell ref="I40:J40"/>
    <mergeCell ref="B41:C41"/>
    <mergeCell ref="G44:I44"/>
    <mergeCell ref="B46:K46"/>
    <mergeCell ref="B47:K47"/>
    <mergeCell ref="B48:K48"/>
    <mergeCell ref="B49:K49"/>
    <mergeCell ref="C51:E51"/>
    <mergeCell ref="F51:G51"/>
    <mergeCell ref="I51:J51"/>
    <mergeCell ref="C52:D52"/>
    <mergeCell ref="C53:E53"/>
    <mergeCell ref="F53:G53"/>
    <mergeCell ref="I53:J53"/>
    <mergeCell ref="C54:E54"/>
    <mergeCell ref="F54:G54"/>
    <mergeCell ref="I54:J54"/>
    <mergeCell ref="B55:C55"/>
    <mergeCell ref="C56:E56"/>
    <mergeCell ref="F56:G56"/>
    <mergeCell ref="I56:J56"/>
    <mergeCell ref="C57:E57"/>
    <mergeCell ref="F57:G57"/>
    <mergeCell ref="I57:J57"/>
    <mergeCell ref="B58:C58"/>
    <mergeCell ref="C59:E59"/>
    <mergeCell ref="F59:G59"/>
    <mergeCell ref="I59:J59"/>
    <mergeCell ref="C60:E60"/>
    <mergeCell ref="F60:G60"/>
    <mergeCell ref="I60:J60"/>
    <mergeCell ref="B61:C61"/>
    <mergeCell ref="C62:E62"/>
    <mergeCell ref="F62:G62"/>
    <mergeCell ref="I62:J62"/>
    <mergeCell ref="C63:E63"/>
    <mergeCell ref="F63:G63"/>
    <mergeCell ref="I63:J63"/>
    <mergeCell ref="B64:C64"/>
    <mergeCell ref="C65:E65"/>
    <mergeCell ref="F65:G65"/>
    <mergeCell ref="I65:J65"/>
    <mergeCell ref="C66:E66"/>
    <mergeCell ref="F66:G66"/>
    <mergeCell ref="I66:J66"/>
    <mergeCell ref="B67:C67"/>
    <mergeCell ref="C68:E68"/>
    <mergeCell ref="F68:G68"/>
    <mergeCell ref="I68:J68"/>
    <mergeCell ref="C69:E69"/>
    <mergeCell ref="F69:G69"/>
    <mergeCell ref="I69:J69"/>
    <mergeCell ref="B70:C70"/>
    <mergeCell ref="C71:E71"/>
    <mergeCell ref="F71:G71"/>
    <mergeCell ref="I71:J71"/>
    <mergeCell ref="C72:E72"/>
    <mergeCell ref="F72:G72"/>
    <mergeCell ref="I72:J72"/>
    <mergeCell ref="B73:C73"/>
    <mergeCell ref="C74:E74"/>
    <mergeCell ref="F74:G74"/>
    <mergeCell ref="I74:J74"/>
    <mergeCell ref="C75:E75"/>
    <mergeCell ref="F75:G75"/>
    <mergeCell ref="I75:J75"/>
    <mergeCell ref="B76:C76"/>
    <mergeCell ref="C77:E77"/>
    <mergeCell ref="F77:G77"/>
    <mergeCell ref="I77:J77"/>
    <mergeCell ref="C78:E78"/>
    <mergeCell ref="F78:G78"/>
    <mergeCell ref="I78:J78"/>
    <mergeCell ref="B79:C79"/>
    <mergeCell ref="C80:E80"/>
    <mergeCell ref="F80:G80"/>
    <mergeCell ref="I80:J80"/>
    <mergeCell ref="C81:E81"/>
    <mergeCell ref="F81:G81"/>
    <mergeCell ref="I81:J81"/>
    <mergeCell ref="B82:C82"/>
    <mergeCell ref="C83:E83"/>
    <mergeCell ref="F83:G83"/>
    <mergeCell ref="I83:J83"/>
    <mergeCell ref="C84:E84"/>
    <mergeCell ref="F84:G84"/>
    <mergeCell ref="I84:J84"/>
    <mergeCell ref="B85:C85"/>
    <mergeCell ref="G88:I88"/>
    <mergeCell ref="B90:K90"/>
    <mergeCell ref="B91:K91"/>
    <mergeCell ref="B92:K92"/>
    <mergeCell ref="B93:K93"/>
    <mergeCell ref="C95:E95"/>
    <mergeCell ref="F95:G95"/>
    <mergeCell ref="I95:J95"/>
    <mergeCell ref="C96:D96"/>
    <mergeCell ref="C97:E97"/>
    <mergeCell ref="F97:G97"/>
    <mergeCell ref="C98:E98"/>
    <mergeCell ref="F98:G98"/>
    <mergeCell ref="C99:E99"/>
    <mergeCell ref="F99:G99"/>
    <mergeCell ref="B100:C100"/>
    <mergeCell ref="G103:I103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44" man="true" max="16383" min="0"/>
    <brk id="88" man="true" max="16383" min="0"/>
    <brk id="10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2016-08-11T20:23:46Z</dcterms:created>
  <dc:creator>Katie Covington</dc:creator>
  <dc:description/>
  <dc:language>en-US</dc:language>
  <cp:lastModifiedBy/>
  <cp:lastPrinted>2016-08-12T18:49:09Z</cp:lastPrinted>
  <dcterms:modified xsi:type="dcterms:W3CDTF">2024-09-16T12:37:05Z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